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autoCompressPictures="0"/>
  <mc:AlternateContent xmlns:mc="http://schemas.openxmlformats.org/markup-compatibility/2006">
    <mc:Choice Requires="x15">
      <x15ac:absPath xmlns:x15ac="http://schemas.microsoft.com/office/spreadsheetml/2010/11/ac" url="D:\02临时文件2024\見積書フォーマット\"/>
    </mc:Choice>
  </mc:AlternateContent>
  <xr:revisionPtr revIDLastSave="0" documentId="13_ncr:1_{B2BBAB22-7679-4CC6-B1FE-5702ED6FAE62}" xr6:coauthVersionLast="47" xr6:coauthVersionMax="47" xr10:uidLastSave="{00000000-0000-0000-0000-000000000000}"/>
  <bookViews>
    <workbookView xWindow="-103" yWindow="-103" windowWidth="22149" windowHeight="11949" xr2:uid="{00000000-000D-0000-FFFF-FFFF00000000}"/>
  </bookViews>
  <sheets>
    <sheet name="見積依頼書" sheetId="9" r:id="rId1"/>
    <sheet name="見積依頼サンプル" sheetId="1" r:id="rId2"/>
    <sheet name="発注の流れ" sheetId="10" r:id="rId3"/>
    <sheet name="注意事項" sheetId="11" r:id="rId4"/>
  </sheets>
  <definedNames>
    <definedName name="_xlnm.Print_Area" localSheetId="0">見積依頼書!$A$1:$N$90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83" i="9" l="1"/>
  <c r="J15" i="9"/>
  <c r="M15" i="9"/>
  <c r="J16" i="9"/>
  <c r="M16" i="9"/>
  <c r="J17" i="9"/>
  <c r="M17" i="9"/>
  <c r="J18" i="9"/>
  <c r="M18" i="9"/>
  <c r="J19" i="9"/>
  <c r="M19" i="9"/>
  <c r="J20" i="9"/>
  <c r="M20" i="9"/>
  <c r="J21" i="9"/>
  <c r="M21" i="9"/>
  <c r="J22" i="9"/>
  <c r="M22" i="9"/>
  <c r="J23" i="9"/>
  <c r="M23" i="9"/>
  <c r="J24" i="9"/>
  <c r="M24" i="9"/>
  <c r="J25" i="9"/>
  <c r="M25" i="9"/>
  <c r="J26" i="9"/>
  <c r="M26" i="9"/>
  <c r="J27" i="9"/>
  <c r="M27" i="9"/>
  <c r="J28" i="9"/>
  <c r="M28" i="9"/>
  <c r="J29" i="9"/>
  <c r="M29" i="9"/>
  <c r="J30" i="9"/>
  <c r="M30" i="9"/>
  <c r="J31" i="9"/>
  <c r="M31" i="9"/>
  <c r="J32" i="9"/>
  <c r="M32" i="9"/>
  <c r="J33" i="9"/>
  <c r="M33" i="9"/>
  <c r="J34" i="9"/>
  <c r="M34" i="9"/>
  <c r="J35" i="9"/>
  <c r="M35" i="9"/>
  <c r="J36" i="9"/>
  <c r="M36" i="9"/>
  <c r="J37" i="9"/>
  <c r="M37" i="9"/>
  <c r="J38" i="9"/>
  <c r="M38" i="9"/>
  <c r="J39" i="9"/>
  <c r="M39" i="9"/>
  <c r="J40" i="9"/>
  <c r="M40" i="9"/>
  <c r="J41" i="9"/>
  <c r="M41" i="9"/>
  <c r="J42" i="9"/>
  <c r="M42" i="9"/>
  <c r="J43" i="9"/>
  <c r="M43" i="9"/>
  <c r="J44" i="9"/>
  <c r="M44" i="9"/>
  <c r="J45" i="9"/>
  <c r="M45" i="9"/>
  <c r="J46" i="9"/>
  <c r="M46" i="9"/>
  <c r="J47" i="9"/>
  <c r="M47" i="9"/>
  <c r="J48" i="9"/>
  <c r="M48" i="9"/>
  <c r="J49" i="9"/>
  <c r="M49" i="9"/>
  <c r="J50" i="9"/>
  <c r="M50" i="9"/>
  <c r="J51" i="9"/>
  <c r="M51" i="9"/>
  <c r="J52" i="9"/>
  <c r="M52" i="9"/>
  <c r="J53" i="9"/>
  <c r="M53" i="9"/>
  <c r="J54" i="9"/>
  <c r="M54" i="9"/>
  <c r="J55" i="9"/>
  <c r="M55" i="9"/>
  <c r="J56" i="9"/>
  <c r="M56" i="9"/>
  <c r="J57" i="9"/>
  <c r="M57" i="9"/>
  <c r="J58" i="9"/>
  <c r="M58" i="9"/>
  <c r="J59" i="9"/>
  <c r="M59" i="9"/>
  <c r="J60" i="9"/>
  <c r="M60" i="9"/>
  <c r="J61" i="9"/>
  <c r="M61" i="9"/>
  <c r="J62" i="9"/>
  <c r="M62" i="9"/>
  <c r="J63" i="9"/>
  <c r="M63" i="9"/>
  <c r="M68" i="9"/>
  <c r="M74" i="9"/>
  <c r="J14" i="9"/>
  <c r="H64" i="9" l="1"/>
  <c r="I64" i="9"/>
  <c r="M14" i="9"/>
  <c r="M65" i="9" l="1"/>
  <c r="M69" i="9" s="1"/>
  <c r="J64" i="9"/>
  <c r="K37" i="1"/>
  <c r="K31" i="1"/>
  <c r="K29" i="1"/>
  <c r="K47" i="1" s="1"/>
  <c r="K48" i="1" s="1"/>
  <c r="K11" i="1"/>
  <c r="K10" i="1"/>
  <c r="M76" i="9" l="1"/>
  <c r="M77" i="9" s="1"/>
  <c r="K42" i="1"/>
  <c r="K43" i="1" s="1"/>
  <c r="K32" i="1"/>
  <c r="M79" i="9" l="1"/>
  <c r="M81" i="9" s="1"/>
  <c r="K49" i="1"/>
  <c r="K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9" authorId="0" shapeId="0" xr:uid="{00000000-0006-0000-0100-000001000000}">
      <text>
        <r>
          <rPr>
            <sz val="9"/>
            <rFont val="宋体"/>
            <family val="3"/>
            <charset val="134"/>
          </rPr>
          <t xml:space="preserve">微软用户:
</t>
        </r>
      </text>
    </comment>
  </commentList>
</comments>
</file>

<file path=xl/sharedStrings.xml><?xml version="1.0" encoding="utf-8"?>
<sst xmlns="http://schemas.openxmlformats.org/spreadsheetml/2006/main" count="191" uniqueCount="173">
  <si>
    <t>初回作成者：</t>
  </si>
  <si>
    <t>二次確認者：</t>
  </si>
  <si>
    <t>国際送料</t>
  </si>
  <si>
    <t>検針料金</t>
  </si>
  <si>
    <t>外観検品</t>
  </si>
  <si>
    <t>通電チェック</t>
  </si>
  <si>
    <t>円</t>
  </si>
  <si>
    <t>銀行振込の場合</t>
  </si>
  <si>
    <t>会員名</t>
    <rPh sb="0" eb="2">
      <t>カイイン</t>
    </rPh>
    <rPh sb="2" eb="3">
      <t>メイ</t>
    </rPh>
    <phoneticPr fontId="12"/>
  </si>
  <si>
    <t>製品金額（合計）</t>
    <rPh sb="5" eb="7">
      <t>ゴウケイ</t>
    </rPh>
    <phoneticPr fontId="12"/>
  </si>
  <si>
    <t>燃油サーチャージ</t>
    <phoneticPr fontId="12"/>
  </si>
  <si>
    <t>検品料金</t>
    <rPh sb="0" eb="2">
      <t>ケンピン</t>
    </rPh>
    <rPh sb="2" eb="4">
      <t>リョウキン</t>
    </rPh>
    <phoneticPr fontId="12"/>
  </si>
  <si>
    <t>①上記合計</t>
    <rPh sb="1" eb="3">
      <t>ジョウキ</t>
    </rPh>
    <rPh sb="3" eb="5">
      <t>ゴウケイ</t>
    </rPh>
    <phoneticPr fontId="12"/>
  </si>
  <si>
    <t>②上記合計</t>
    <rPh sb="1" eb="3">
      <t>ジョウキ</t>
    </rPh>
    <rPh sb="3" eb="5">
      <t>ゴウケイ</t>
    </rPh>
    <phoneticPr fontId="12"/>
  </si>
  <si>
    <t>ペイパル支払の場合</t>
    <phoneticPr fontId="12"/>
  </si>
  <si>
    <r>
      <t>通貨レート　</t>
    </r>
    <r>
      <rPr>
        <sz val="11"/>
        <color indexed="8"/>
        <rFont val="MingLiU"/>
        <family val="3"/>
        <charset val="136"/>
      </rPr>
      <t>1</t>
    </r>
    <r>
      <rPr>
        <sz val="11"/>
        <color indexed="8"/>
        <rFont val="TakaoPGothic"/>
        <family val="2"/>
      </rPr>
      <t>元＝</t>
    </r>
  </si>
  <si>
    <t>連絡先（電話番号）</t>
    <rPh sb="0" eb="3">
      <t>レンラクサキ</t>
    </rPh>
    <rPh sb="4" eb="6">
      <t>デンワ</t>
    </rPh>
    <rPh sb="6" eb="8">
      <t>バンゴウ</t>
    </rPh>
    <phoneticPr fontId="12"/>
  </si>
  <si>
    <t>送付先（日本語）　〒</t>
    <rPh sb="0" eb="2">
      <t>ソウフ</t>
    </rPh>
    <rPh sb="2" eb="3">
      <t>サキ</t>
    </rPh>
    <rPh sb="4" eb="7">
      <t>ニホンゴ</t>
    </rPh>
    <phoneticPr fontId="12"/>
  </si>
  <si>
    <t>銀行支払の場合</t>
    <rPh sb="0" eb="2">
      <t>ギンコウ</t>
    </rPh>
    <phoneticPr fontId="12"/>
  </si>
  <si>
    <t>　見積書兼依頼書</t>
    <rPh sb="1" eb="4">
      <t>ミツモリショ</t>
    </rPh>
    <rPh sb="4" eb="5">
      <t>ケン</t>
    </rPh>
    <rPh sb="5" eb="8">
      <t>イライショ</t>
    </rPh>
    <phoneticPr fontId="12"/>
  </si>
  <si>
    <t>発注の流れ</t>
    <rPh sb="0" eb="2">
      <t>ハッチュウ</t>
    </rPh>
    <rPh sb="3" eb="4">
      <t>ナガ</t>
    </rPh>
    <phoneticPr fontId="12"/>
  </si>
  <si>
    <t>①中国のショップサイトで購入したい商品が決まりましたら見積もり依頼をします。</t>
    <rPh sb="1" eb="3">
      <t>チュウゴク</t>
    </rPh>
    <rPh sb="12" eb="14">
      <t>コウニュウ</t>
    </rPh>
    <rPh sb="17" eb="19">
      <t>ショウヒン</t>
    </rPh>
    <rPh sb="20" eb="21">
      <t>キ</t>
    </rPh>
    <rPh sb="27" eb="29">
      <t>ミツ</t>
    </rPh>
    <rPh sb="31" eb="33">
      <t>イライ</t>
    </rPh>
    <phoneticPr fontId="12"/>
  </si>
  <si>
    <t>（当用紙）</t>
    <rPh sb="1" eb="2">
      <t>トウ</t>
    </rPh>
    <rPh sb="2" eb="4">
      <t>ヨウシ</t>
    </rPh>
    <phoneticPr fontId="12"/>
  </si>
  <si>
    <t>②添付見積書（依頼書兼）用紙に購入したいサイトのＵＲＬをコピー＆ペーストで貼り付けて送って下さい</t>
    <rPh sb="1" eb="3">
      <t>テンプ</t>
    </rPh>
    <rPh sb="3" eb="6">
      <t>ミツモリショ</t>
    </rPh>
    <rPh sb="7" eb="10">
      <t>イライショ</t>
    </rPh>
    <rPh sb="10" eb="11">
      <t>ケン</t>
    </rPh>
    <rPh sb="12" eb="14">
      <t>ヨウシ</t>
    </rPh>
    <rPh sb="15" eb="17">
      <t>コウニュウ</t>
    </rPh>
    <rPh sb="37" eb="38">
      <t>ハ</t>
    </rPh>
    <rPh sb="39" eb="40">
      <t>ツ</t>
    </rPh>
    <rPh sb="42" eb="43">
      <t>オク</t>
    </rPh>
    <rPh sb="45" eb="46">
      <t>クダ</t>
    </rPh>
    <phoneticPr fontId="12"/>
  </si>
  <si>
    <t>（商品の写真、品名、サイズ、カラー、数量等必要項目を書き込んでください）</t>
  </si>
  <si>
    <t>③見積もり依頼書が届きましたら中国人スタッフが現地セラー（ショップ）と見積もり交渉を行い、金額が決まりましたら送り返します。</t>
    <rPh sb="1" eb="3">
      <t>ミツ</t>
    </rPh>
    <rPh sb="5" eb="8">
      <t>イライショ</t>
    </rPh>
    <rPh sb="9" eb="10">
      <t>トド</t>
    </rPh>
    <rPh sb="15" eb="17">
      <t>チュウゴク</t>
    </rPh>
    <rPh sb="17" eb="18">
      <t>ジン</t>
    </rPh>
    <rPh sb="23" eb="25">
      <t>ゲンチ</t>
    </rPh>
    <rPh sb="35" eb="37">
      <t>ミツ</t>
    </rPh>
    <rPh sb="39" eb="41">
      <t>コウショウ</t>
    </rPh>
    <rPh sb="42" eb="43">
      <t>オコナ</t>
    </rPh>
    <rPh sb="45" eb="47">
      <t>キンガク</t>
    </rPh>
    <rPh sb="48" eb="49">
      <t>キ</t>
    </rPh>
    <rPh sb="55" eb="56">
      <t>オク</t>
    </rPh>
    <rPh sb="57" eb="58">
      <t>カエ</t>
    </rPh>
    <phoneticPr fontId="12"/>
  </si>
  <si>
    <t>④見積書の内容を確認し、問題が無ければ銀行振込かペイパルで支払います。</t>
    <rPh sb="1" eb="4">
      <t>ミツモリショ</t>
    </rPh>
    <rPh sb="5" eb="7">
      <t>ナイヨウ</t>
    </rPh>
    <rPh sb="8" eb="10">
      <t>カクニン</t>
    </rPh>
    <rPh sb="12" eb="14">
      <t>モンダイ</t>
    </rPh>
    <rPh sb="15" eb="16">
      <t>ナ</t>
    </rPh>
    <rPh sb="19" eb="21">
      <t>ギンコウ</t>
    </rPh>
    <rPh sb="21" eb="23">
      <t>フリコミ</t>
    </rPh>
    <rPh sb="29" eb="31">
      <t>シハラ</t>
    </rPh>
    <phoneticPr fontId="12"/>
  </si>
  <si>
    <t>⑤入金確認が取れましたら発注をします。</t>
    <rPh sb="1" eb="3">
      <t>ニュウキン</t>
    </rPh>
    <rPh sb="3" eb="5">
      <t>カクニン</t>
    </rPh>
    <rPh sb="6" eb="7">
      <t>ト</t>
    </rPh>
    <rPh sb="12" eb="14">
      <t>ハッチュウ</t>
    </rPh>
    <phoneticPr fontId="12"/>
  </si>
  <si>
    <t>⑥発注後は一旦当社事務所に納品されます。その後納品物の確認をして、日本に発送します。</t>
    <rPh sb="1" eb="3">
      <t>ハッチュウ</t>
    </rPh>
    <rPh sb="3" eb="4">
      <t>ゴ</t>
    </rPh>
    <rPh sb="5" eb="7">
      <t>イッタン</t>
    </rPh>
    <rPh sb="7" eb="9">
      <t>トウシャ</t>
    </rPh>
    <rPh sb="9" eb="11">
      <t>ジム</t>
    </rPh>
    <rPh sb="11" eb="12">
      <t>ショ</t>
    </rPh>
    <rPh sb="13" eb="15">
      <t>ノウヒン</t>
    </rPh>
    <rPh sb="22" eb="23">
      <t>ゴ</t>
    </rPh>
    <rPh sb="23" eb="25">
      <t>ノウヒン</t>
    </rPh>
    <rPh sb="25" eb="26">
      <t>ブツ</t>
    </rPh>
    <rPh sb="27" eb="29">
      <t>カクニン</t>
    </rPh>
    <rPh sb="33" eb="35">
      <t>ニホン</t>
    </rPh>
    <rPh sb="36" eb="38">
      <t>ハッソウ</t>
    </rPh>
    <phoneticPr fontId="12"/>
  </si>
  <si>
    <t>（納品所要時間はセラーにより異なります）</t>
    <rPh sb="1" eb="3">
      <t>ノウヒン</t>
    </rPh>
    <rPh sb="3" eb="5">
      <t>ショヨウ</t>
    </rPh>
    <rPh sb="5" eb="7">
      <t>ジカン</t>
    </rPh>
    <rPh sb="14" eb="15">
      <t>コト</t>
    </rPh>
    <phoneticPr fontId="12"/>
  </si>
  <si>
    <t>⑦日本への発送手続きが完了しましたら発送明細と運送便名、追跡番号をメールでお送りします。</t>
    <rPh sb="1" eb="3">
      <t>ニホン</t>
    </rPh>
    <rPh sb="5" eb="7">
      <t>ハッソウ</t>
    </rPh>
    <rPh sb="7" eb="9">
      <t>テツヅ</t>
    </rPh>
    <rPh sb="11" eb="13">
      <t>カンリョウ</t>
    </rPh>
    <rPh sb="18" eb="20">
      <t>ハッソウ</t>
    </rPh>
    <rPh sb="20" eb="22">
      <t>メイサイ</t>
    </rPh>
    <rPh sb="23" eb="25">
      <t>ウンソウ</t>
    </rPh>
    <rPh sb="25" eb="26">
      <t>ビン</t>
    </rPh>
    <rPh sb="26" eb="27">
      <t>メイ</t>
    </rPh>
    <rPh sb="28" eb="30">
      <t>ツイセキ</t>
    </rPh>
    <rPh sb="30" eb="32">
      <t>バンゴウ</t>
    </rPh>
    <rPh sb="38" eb="39">
      <t>オク</t>
    </rPh>
    <phoneticPr fontId="12"/>
  </si>
  <si>
    <t>（通関に問題なければ3～4営業日で日本に届きます）</t>
    <rPh sb="1" eb="3">
      <t>ツウカン</t>
    </rPh>
    <rPh sb="4" eb="6">
      <t>モンダイ</t>
    </rPh>
    <rPh sb="13" eb="15">
      <t>エイギョウ</t>
    </rPh>
    <rPh sb="15" eb="16">
      <t>ヒ</t>
    </rPh>
    <rPh sb="17" eb="19">
      <t>ニホン</t>
    </rPh>
    <rPh sb="20" eb="21">
      <t>トド</t>
    </rPh>
    <phoneticPr fontId="12"/>
  </si>
  <si>
    <t>輸入代行が行なう簡易検査の範囲について</t>
    <rPh sb="0" eb="2">
      <t>ユニュウ</t>
    </rPh>
    <rPh sb="2" eb="4">
      <t>ダイコウ</t>
    </rPh>
    <rPh sb="5" eb="6">
      <t>オコ</t>
    </rPh>
    <rPh sb="8" eb="10">
      <t>カンイ</t>
    </rPh>
    <rPh sb="10" eb="12">
      <t>ケンサ</t>
    </rPh>
    <rPh sb="13" eb="15">
      <t>ハンイ</t>
    </rPh>
    <phoneticPr fontId="12"/>
  </si>
  <si>
    <t>※納品物の簡易検査チェック項目は、数量、カラー、サイズです。</t>
    <rPh sb="1" eb="3">
      <t>ノウヒン</t>
    </rPh>
    <rPh sb="3" eb="4">
      <t>ブツ</t>
    </rPh>
    <rPh sb="5" eb="7">
      <t>カンイ</t>
    </rPh>
    <rPh sb="7" eb="9">
      <t>ケンサ</t>
    </rPh>
    <rPh sb="13" eb="15">
      <t>コウモク</t>
    </rPh>
    <rPh sb="17" eb="19">
      <t>スウリョウ</t>
    </rPh>
    <phoneticPr fontId="12"/>
  </si>
  <si>
    <t>　包装袋の外から確認しますので微妙な形状の違いや裁縫のほつれなどはチェックできません。</t>
    <rPh sb="1" eb="3">
      <t>ホウソウ</t>
    </rPh>
    <rPh sb="3" eb="4">
      <t>フクロ</t>
    </rPh>
    <rPh sb="5" eb="6">
      <t>ソト</t>
    </rPh>
    <rPh sb="8" eb="10">
      <t>カクニン</t>
    </rPh>
    <rPh sb="15" eb="17">
      <t>ビミョウ</t>
    </rPh>
    <rPh sb="18" eb="20">
      <t>ケイジョウ</t>
    </rPh>
    <rPh sb="21" eb="22">
      <t>チガ</t>
    </rPh>
    <rPh sb="24" eb="26">
      <t>サイホウ</t>
    </rPh>
    <phoneticPr fontId="12"/>
  </si>
  <si>
    <t>　機器製品の機能等につきましてもチェックは行いませんのでご了承願います</t>
    <rPh sb="1" eb="3">
      <t>キキ</t>
    </rPh>
    <rPh sb="3" eb="5">
      <t>セイヒン</t>
    </rPh>
    <rPh sb="6" eb="8">
      <t>キノウ</t>
    </rPh>
    <rPh sb="8" eb="9">
      <t>トウ</t>
    </rPh>
    <rPh sb="21" eb="22">
      <t>オコナ</t>
    </rPh>
    <rPh sb="29" eb="31">
      <t>リョウショウ</t>
    </rPh>
    <rPh sb="31" eb="32">
      <t>ネガ</t>
    </rPh>
    <phoneticPr fontId="12"/>
  </si>
  <si>
    <t>オプション業務と単価　</t>
    <rPh sb="5" eb="7">
      <t>ギョウム</t>
    </rPh>
    <rPh sb="8" eb="10">
      <t>タンカ</t>
    </rPh>
    <phoneticPr fontId="12"/>
  </si>
  <si>
    <t>簡易検品で対応できない検査については下記料金で承ります</t>
    <rPh sb="0" eb="2">
      <t>カンイ</t>
    </rPh>
    <rPh sb="2" eb="4">
      <t>ケンピン</t>
    </rPh>
    <rPh sb="5" eb="7">
      <t>タイオウ</t>
    </rPh>
    <rPh sb="11" eb="13">
      <t>ケンサ</t>
    </rPh>
    <rPh sb="18" eb="20">
      <t>カキ</t>
    </rPh>
    <rPh sb="20" eb="22">
      <t>リョウキン</t>
    </rPh>
    <rPh sb="23" eb="24">
      <t>ウケタマワ</t>
    </rPh>
    <phoneticPr fontId="12"/>
  </si>
  <si>
    <t>検査</t>
    <rPh sb="0" eb="2">
      <t>ケンサ</t>
    </rPh>
    <phoneticPr fontId="12"/>
  </si>
  <si>
    <t>①通電検査　＠50円</t>
    <rPh sb="1" eb="3">
      <t>ツウデン</t>
    </rPh>
    <rPh sb="3" eb="5">
      <t>ケンサ</t>
    </rPh>
    <rPh sb="9" eb="10">
      <t>エン</t>
    </rPh>
    <phoneticPr fontId="12"/>
  </si>
  <si>
    <r>
      <t>②衣類などの検針</t>
    </r>
    <r>
      <rPr>
        <sz val="9"/>
        <color indexed="8"/>
        <rFont val="ＭＳ Ｐゴシック"/>
        <family val="3"/>
        <charset val="128"/>
      </rPr>
      <t>（針が混入していないか検針器チェック</t>
    </r>
    <r>
      <rPr>
        <b/>
        <sz val="14"/>
        <color indexed="8"/>
        <rFont val="ＭＳ Ｐゴシック"/>
        <family val="3"/>
        <charset val="128"/>
      </rPr>
      <t>）＠30</t>
    </r>
    <rPh sb="1" eb="3">
      <t>イルイ</t>
    </rPh>
    <rPh sb="6" eb="8">
      <t>ケンシン</t>
    </rPh>
    <rPh sb="9" eb="10">
      <t>ハリ</t>
    </rPh>
    <rPh sb="11" eb="13">
      <t>コンニュウ</t>
    </rPh>
    <rPh sb="19" eb="21">
      <t>ケンシン</t>
    </rPh>
    <rPh sb="21" eb="22">
      <t>キ</t>
    </rPh>
    <phoneticPr fontId="12"/>
  </si>
  <si>
    <t>包装の粗雑な商品についてはそのままではアマゾンなどに出品できない状態の物がございます。当社で包装しなおしてお送りすることも可能です</t>
    <rPh sb="0" eb="2">
      <t>ホウソウ</t>
    </rPh>
    <rPh sb="3" eb="5">
      <t>ソザツ</t>
    </rPh>
    <rPh sb="6" eb="8">
      <t>ショウヒン</t>
    </rPh>
    <rPh sb="26" eb="28">
      <t>シュッピン</t>
    </rPh>
    <rPh sb="32" eb="34">
      <t>ジョウタイ</t>
    </rPh>
    <rPh sb="35" eb="36">
      <t>モノ</t>
    </rPh>
    <rPh sb="43" eb="45">
      <t>トウシャ</t>
    </rPh>
    <rPh sb="46" eb="48">
      <t>ホウソウ</t>
    </rPh>
    <rPh sb="54" eb="55">
      <t>オク</t>
    </rPh>
    <rPh sb="61" eb="63">
      <t>カノウ</t>
    </rPh>
    <phoneticPr fontId="12"/>
  </si>
  <si>
    <t>包装</t>
    <rPh sb="0" eb="2">
      <t>ホウソウ</t>
    </rPh>
    <phoneticPr fontId="12"/>
  </si>
  <si>
    <t>①エアクッション包装　　＠50（30㎤）</t>
    <rPh sb="8" eb="10">
      <t>ホウソウ</t>
    </rPh>
    <phoneticPr fontId="12"/>
  </si>
  <si>
    <t>②ビニル袋いれ＠40</t>
    <rPh sb="4" eb="5">
      <t>フクロ</t>
    </rPh>
    <phoneticPr fontId="12"/>
  </si>
  <si>
    <r>
      <t>輸入代行における注意事項　</t>
    </r>
    <r>
      <rPr>
        <sz val="14"/>
        <color indexed="8"/>
        <rFont val="ＭＳ Ｐゴシック"/>
        <family val="3"/>
        <charset val="128"/>
      </rPr>
      <t>※ご利用開始にあたり必ずお読みください</t>
    </r>
    <rPh sb="0" eb="2">
      <t>ユニュウ</t>
    </rPh>
    <rPh sb="2" eb="4">
      <t>ダイコウ</t>
    </rPh>
    <rPh sb="8" eb="10">
      <t>チュウイ</t>
    </rPh>
    <rPh sb="10" eb="12">
      <t>ジコウ</t>
    </rPh>
    <rPh sb="15" eb="17">
      <t>リヨウ</t>
    </rPh>
    <rPh sb="17" eb="19">
      <t>カイシ</t>
    </rPh>
    <rPh sb="23" eb="24">
      <t>カナラ</t>
    </rPh>
    <rPh sb="26" eb="27">
      <t>ヨ</t>
    </rPh>
    <phoneticPr fontId="12"/>
  </si>
  <si>
    <t>①コピー物、特許権侵害商品、航空危険品など仕入れる場合、税関で押収されたら当方は責任を負いません。</t>
    <rPh sb="4" eb="5">
      <t>モノ</t>
    </rPh>
    <rPh sb="6" eb="9">
      <t>トッキョケン</t>
    </rPh>
    <rPh sb="9" eb="11">
      <t>シンガイ</t>
    </rPh>
    <rPh sb="11" eb="13">
      <t>ショウヒン</t>
    </rPh>
    <rPh sb="14" eb="16">
      <t>コウクウ</t>
    </rPh>
    <rPh sb="16" eb="18">
      <t>キケン</t>
    </rPh>
    <rPh sb="18" eb="19">
      <t>ヒン</t>
    </rPh>
    <rPh sb="21" eb="23">
      <t>シイ</t>
    </rPh>
    <rPh sb="25" eb="27">
      <t>バアイ</t>
    </rPh>
    <rPh sb="28" eb="30">
      <t>ゼイカン</t>
    </rPh>
    <rPh sb="31" eb="33">
      <t>オウシュウ</t>
    </rPh>
    <rPh sb="37" eb="39">
      <t>トウホウ</t>
    </rPh>
    <rPh sb="40" eb="42">
      <t>セキニン</t>
    </rPh>
    <rPh sb="43" eb="44">
      <t>オ</t>
    </rPh>
    <phoneticPr fontId="12"/>
  </si>
  <si>
    <t>②下記禁止物以外でも税関の判断で没収された場合は当方は責任を負いません。</t>
    <rPh sb="1" eb="3">
      <t>カキ</t>
    </rPh>
    <rPh sb="3" eb="5">
      <t>キンシ</t>
    </rPh>
    <rPh sb="5" eb="6">
      <t>ブツ</t>
    </rPh>
    <rPh sb="6" eb="8">
      <t>イガイ</t>
    </rPh>
    <rPh sb="10" eb="12">
      <t>ゼイカン</t>
    </rPh>
    <rPh sb="13" eb="15">
      <t>ハンダン</t>
    </rPh>
    <rPh sb="16" eb="18">
      <t>ボッシュウ</t>
    </rPh>
    <rPh sb="21" eb="23">
      <t>バアイ</t>
    </rPh>
    <rPh sb="24" eb="26">
      <t>トウホウ</t>
    </rPh>
    <rPh sb="27" eb="29">
      <t>セキニン</t>
    </rPh>
    <rPh sb="30" eb="31">
      <t>オ</t>
    </rPh>
    <phoneticPr fontId="12"/>
  </si>
  <si>
    <t>③税関で課税されたら、税金はお客様がご負担とさせて頂きます。（税金の支払いは日本での配達時）</t>
    <rPh sb="1" eb="3">
      <t>ゼイカン</t>
    </rPh>
    <rPh sb="4" eb="6">
      <t>カゼイ</t>
    </rPh>
    <rPh sb="11" eb="13">
      <t>ゼイキン</t>
    </rPh>
    <rPh sb="15" eb="17">
      <t>キャクサマ</t>
    </rPh>
    <rPh sb="19" eb="21">
      <t>フタン</t>
    </rPh>
    <rPh sb="25" eb="26">
      <t>イタダ</t>
    </rPh>
    <rPh sb="31" eb="33">
      <t>ゼイキン</t>
    </rPh>
    <rPh sb="34" eb="36">
      <t>シハラ</t>
    </rPh>
    <rPh sb="38" eb="40">
      <t>ニホン</t>
    </rPh>
    <rPh sb="42" eb="44">
      <t>ハイタツ</t>
    </rPh>
    <rPh sb="44" eb="45">
      <t>ジ</t>
    </rPh>
    <phoneticPr fontId="12"/>
  </si>
  <si>
    <t>※国際輸送途中（通関含む）で運送業者等で荷物チェックした場合再梱包されますが、包装が乱雑になる場合があります。</t>
    <rPh sb="1" eb="3">
      <t>コクサイ</t>
    </rPh>
    <rPh sb="3" eb="5">
      <t>ユソウ</t>
    </rPh>
    <rPh sb="5" eb="7">
      <t>トチュウ</t>
    </rPh>
    <rPh sb="8" eb="10">
      <t>ツウカン</t>
    </rPh>
    <rPh sb="10" eb="11">
      <t>フク</t>
    </rPh>
    <rPh sb="14" eb="16">
      <t>ウンソウ</t>
    </rPh>
    <rPh sb="16" eb="18">
      <t>ギョウシャ</t>
    </rPh>
    <rPh sb="18" eb="19">
      <t>トウ</t>
    </rPh>
    <rPh sb="20" eb="22">
      <t>ニモツ</t>
    </rPh>
    <rPh sb="28" eb="30">
      <t>バアイ</t>
    </rPh>
    <rPh sb="30" eb="31">
      <t>サイ</t>
    </rPh>
    <rPh sb="31" eb="33">
      <t>コンポウ</t>
    </rPh>
    <rPh sb="39" eb="41">
      <t>ホウソウ</t>
    </rPh>
    <rPh sb="42" eb="44">
      <t>ランザツ</t>
    </rPh>
    <rPh sb="47" eb="49">
      <t>バアイ</t>
    </rPh>
    <phoneticPr fontId="12"/>
  </si>
  <si>
    <t>　　また悪質なものとして商品が抜き取られる場合がございます。荷物が届きましたらまず内容確認を行ってください。
　　納品連絡の数に足らない場合はご一報下さい。包装箱もそのまま保管下さい。
　　運送途中で荷物が抜き取られた場合は運送会社に交渉します（税関での正規の没収は対応できません。また１００％返金保障も出来ません）</t>
    <rPh sb="4" eb="6">
      <t>アクシツ</t>
    </rPh>
    <rPh sb="12" eb="14">
      <t>ショウヒン</t>
    </rPh>
    <rPh sb="15" eb="16">
      <t>ヌ</t>
    </rPh>
    <rPh sb="17" eb="18">
      <t>ト</t>
    </rPh>
    <rPh sb="21" eb="23">
      <t>バアイ</t>
    </rPh>
    <rPh sb="30" eb="32">
      <t>ニモツ</t>
    </rPh>
    <rPh sb="33" eb="34">
      <t>トド</t>
    </rPh>
    <rPh sb="41" eb="43">
      <t>ナイヨウ</t>
    </rPh>
    <rPh sb="43" eb="45">
      <t>カクニン</t>
    </rPh>
    <rPh sb="46" eb="47">
      <t>オコナ</t>
    </rPh>
    <rPh sb="57" eb="59">
      <t>ノウヒン</t>
    </rPh>
    <rPh sb="59" eb="61">
      <t>レンラク</t>
    </rPh>
    <rPh sb="62" eb="63">
      <t>カズ</t>
    </rPh>
    <rPh sb="64" eb="65">
      <t>タ</t>
    </rPh>
    <rPh sb="68" eb="70">
      <t>バアイ</t>
    </rPh>
    <rPh sb="72" eb="74">
      <t>イッポウ</t>
    </rPh>
    <rPh sb="74" eb="75">
      <t>クダ</t>
    </rPh>
    <rPh sb="78" eb="80">
      <t>ホウソウ</t>
    </rPh>
    <rPh sb="80" eb="81">
      <t>バコ</t>
    </rPh>
    <rPh sb="86" eb="88">
      <t>ホカン</t>
    </rPh>
    <rPh sb="88" eb="89">
      <t>クダ</t>
    </rPh>
    <rPh sb="95" eb="97">
      <t>ウンソウ</t>
    </rPh>
    <rPh sb="97" eb="99">
      <t>トチュウ</t>
    </rPh>
    <rPh sb="100" eb="102">
      <t>ニモツ</t>
    </rPh>
    <rPh sb="103" eb="104">
      <t>ヌ</t>
    </rPh>
    <rPh sb="105" eb="106">
      <t>ト</t>
    </rPh>
    <rPh sb="109" eb="111">
      <t>バアイ</t>
    </rPh>
    <rPh sb="112" eb="114">
      <t>ウンソウ</t>
    </rPh>
    <rPh sb="114" eb="116">
      <t>ガイシャ</t>
    </rPh>
    <rPh sb="117" eb="119">
      <t>コウショウ</t>
    </rPh>
    <rPh sb="123" eb="125">
      <t>ゼイカン</t>
    </rPh>
    <rPh sb="127" eb="129">
      <t>セイキ</t>
    </rPh>
    <rPh sb="130" eb="132">
      <t>ボッシュウ</t>
    </rPh>
    <rPh sb="133" eb="135">
      <t>タイオウ</t>
    </rPh>
    <phoneticPr fontId="12"/>
  </si>
  <si>
    <t>輸入禁止されている物</t>
    <rPh sb="0" eb="2">
      <t>ユニュウ</t>
    </rPh>
    <rPh sb="2" eb="4">
      <t>キンシ</t>
    </rPh>
    <rPh sb="9" eb="10">
      <t>モノ</t>
    </rPh>
    <phoneticPr fontId="12"/>
  </si>
  <si>
    <t>①麻薬、向精神薬、大麻、あへん、けしがら、覚せい剤及びあへん吸煙具</t>
    <rPh sb="1" eb="3">
      <t>マヤク</t>
    </rPh>
    <rPh sb="4" eb="8">
      <t>コウセイシンヤク</t>
    </rPh>
    <rPh sb="9" eb="11">
      <t>タイマ</t>
    </rPh>
    <rPh sb="21" eb="22">
      <t>カク</t>
    </rPh>
    <rPh sb="24" eb="25">
      <t>ザイ</t>
    </rPh>
    <rPh sb="25" eb="26">
      <t>オヨ</t>
    </rPh>
    <rPh sb="30" eb="32">
      <t>キュウエン</t>
    </rPh>
    <rPh sb="32" eb="33">
      <t>グ</t>
    </rPh>
    <phoneticPr fontId="12"/>
  </si>
  <si>
    <t>②けん銃、小銃、機関銃、砲、これらの銃砲弾及びけん銃部品</t>
    <rPh sb="3" eb="4">
      <t>ジュウ</t>
    </rPh>
    <rPh sb="5" eb="7">
      <t>ショウジュウ</t>
    </rPh>
    <rPh sb="8" eb="11">
      <t>キカンジュウ</t>
    </rPh>
    <rPh sb="12" eb="13">
      <t>ホウ</t>
    </rPh>
    <rPh sb="18" eb="20">
      <t>ジュウホウ</t>
    </rPh>
    <rPh sb="20" eb="21">
      <t>ダン</t>
    </rPh>
    <rPh sb="21" eb="22">
      <t>オヨ</t>
    </rPh>
    <rPh sb="25" eb="26">
      <t>ジュウ</t>
    </rPh>
    <rPh sb="26" eb="28">
      <t>ブヒン</t>
    </rPh>
    <phoneticPr fontId="12"/>
  </si>
  <si>
    <t>③爆発物</t>
    <rPh sb="1" eb="4">
      <t>バクハツブツ</t>
    </rPh>
    <phoneticPr fontId="12"/>
  </si>
  <si>
    <t>④火薬類</t>
    <rPh sb="1" eb="3">
      <t>カヤク</t>
    </rPh>
    <rPh sb="3" eb="4">
      <t>ルイ</t>
    </rPh>
    <phoneticPr fontId="12"/>
  </si>
  <si>
    <t>⑤化学兵器の禁止及び特定物質の規制等に関する法律第２条第３項に規定する特定物質</t>
    <rPh sb="1" eb="3">
      <t>カガク</t>
    </rPh>
    <rPh sb="3" eb="5">
      <t>ヘイキ</t>
    </rPh>
    <rPh sb="6" eb="8">
      <t>キンシ</t>
    </rPh>
    <rPh sb="8" eb="9">
      <t>オヨ</t>
    </rPh>
    <rPh sb="10" eb="12">
      <t>トクテイ</t>
    </rPh>
    <rPh sb="12" eb="14">
      <t>ブッシツ</t>
    </rPh>
    <rPh sb="15" eb="17">
      <t>キセイ</t>
    </rPh>
    <rPh sb="17" eb="18">
      <t>トウ</t>
    </rPh>
    <rPh sb="19" eb="20">
      <t>カン</t>
    </rPh>
    <rPh sb="22" eb="24">
      <t>ホウリツ</t>
    </rPh>
    <rPh sb="24" eb="25">
      <t>ダイ</t>
    </rPh>
    <rPh sb="26" eb="27">
      <t>ジョウ</t>
    </rPh>
    <rPh sb="27" eb="28">
      <t>ダイ</t>
    </rPh>
    <rPh sb="29" eb="30">
      <t>コウ</t>
    </rPh>
    <rPh sb="31" eb="33">
      <t>キテイ</t>
    </rPh>
    <rPh sb="35" eb="37">
      <t>トクテイ</t>
    </rPh>
    <rPh sb="37" eb="39">
      <t>ブッシツ</t>
    </rPh>
    <phoneticPr fontId="12"/>
  </si>
  <si>
    <r>
      <rPr>
        <sz val="14"/>
        <color indexed="8"/>
        <rFont val="ＭＳ Ｐゴシック"/>
        <family val="3"/>
        <charset val="128"/>
      </rPr>
      <t>⑥感染症の予防及び感染症の患者に対する医療に関する法律第６条第２０項に規定する一種病原体等及び
　</t>
    </r>
    <r>
      <rPr>
        <sz val="14"/>
        <color indexed="8"/>
        <rFont val="TakaoPGothic"/>
        <family val="2"/>
      </rPr>
      <t xml:space="preserve"> </t>
    </r>
    <r>
      <rPr>
        <sz val="14"/>
        <color indexed="8"/>
        <rFont val="ＭＳ Ｐゴシック"/>
        <family val="3"/>
        <charset val="128"/>
      </rPr>
      <t>同条第２１項に規定する二種病原体等</t>
    </r>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29" eb="30">
      <t>ジョウ</t>
    </rPh>
    <rPh sb="30" eb="31">
      <t>ダイ</t>
    </rPh>
    <rPh sb="33" eb="34">
      <t>コウ</t>
    </rPh>
    <rPh sb="35" eb="37">
      <t>キテイ</t>
    </rPh>
    <rPh sb="39" eb="41">
      <t>イッシュ</t>
    </rPh>
    <rPh sb="41" eb="43">
      <t>ビョウゲン</t>
    </rPh>
    <rPh sb="43" eb="44">
      <t>タイ</t>
    </rPh>
    <rPh sb="44" eb="45">
      <t>トウ</t>
    </rPh>
    <rPh sb="45" eb="46">
      <t>オヨ</t>
    </rPh>
    <rPh sb="50" eb="52">
      <t>ドウジョウ</t>
    </rPh>
    <rPh sb="52" eb="53">
      <t>ダイ</t>
    </rPh>
    <rPh sb="55" eb="56">
      <t>コウ</t>
    </rPh>
    <rPh sb="57" eb="59">
      <t>キテイ</t>
    </rPh>
    <rPh sb="61" eb="63">
      <t>ニシュ</t>
    </rPh>
    <rPh sb="63" eb="66">
      <t>ビョウゲンタイ</t>
    </rPh>
    <rPh sb="66" eb="67">
      <t>トウ</t>
    </rPh>
    <phoneticPr fontId="12"/>
  </si>
  <si>
    <t>⑦貨幣、紙幣、銀行券、印紙、郵便切手又は有価証券の偽造品、変造品、模造品及び偽造カード（生カードを含む）</t>
    <rPh sb="1" eb="3">
      <t>カヘイ</t>
    </rPh>
    <rPh sb="4" eb="6">
      <t>シヘイ</t>
    </rPh>
    <rPh sb="7" eb="10">
      <t>ギンコウケン</t>
    </rPh>
    <rPh sb="11" eb="13">
      <t>インシ</t>
    </rPh>
    <rPh sb="14" eb="16">
      <t>ユウビン</t>
    </rPh>
    <rPh sb="16" eb="18">
      <t>キッテ</t>
    </rPh>
    <rPh sb="18" eb="19">
      <t>マタ</t>
    </rPh>
    <rPh sb="20" eb="22">
      <t>ユウカ</t>
    </rPh>
    <rPh sb="22" eb="24">
      <t>ショウケン</t>
    </rPh>
    <rPh sb="25" eb="27">
      <t>ギゾウ</t>
    </rPh>
    <rPh sb="27" eb="28">
      <t>ヒン</t>
    </rPh>
    <rPh sb="29" eb="31">
      <t>ヘンゾウ</t>
    </rPh>
    <rPh sb="31" eb="32">
      <t>ヒン</t>
    </rPh>
    <rPh sb="33" eb="35">
      <t>モゾウ</t>
    </rPh>
    <rPh sb="35" eb="36">
      <t>ヒン</t>
    </rPh>
    <rPh sb="36" eb="37">
      <t>オヨ</t>
    </rPh>
    <rPh sb="38" eb="40">
      <t>ギゾウ</t>
    </rPh>
    <rPh sb="44" eb="45">
      <t>ナマ</t>
    </rPh>
    <rPh sb="49" eb="50">
      <t>フク</t>
    </rPh>
    <phoneticPr fontId="12"/>
  </si>
  <si>
    <t>⑧公安又は風俗を害すべき書籍、図画、彫刻物その他の物品</t>
    <rPh sb="1" eb="3">
      <t>コウアン</t>
    </rPh>
    <rPh sb="3" eb="4">
      <t>マタ</t>
    </rPh>
    <rPh sb="5" eb="7">
      <t>フウゾク</t>
    </rPh>
    <rPh sb="8" eb="9">
      <t>ガイ</t>
    </rPh>
    <rPh sb="12" eb="14">
      <t>ショセキ</t>
    </rPh>
    <rPh sb="15" eb="17">
      <t>ズガ</t>
    </rPh>
    <rPh sb="18" eb="20">
      <t>チョウコク</t>
    </rPh>
    <rPh sb="20" eb="21">
      <t>モノ</t>
    </rPh>
    <rPh sb="23" eb="24">
      <t>タ</t>
    </rPh>
    <rPh sb="25" eb="27">
      <t>ブッピン</t>
    </rPh>
    <phoneticPr fontId="12"/>
  </si>
  <si>
    <t>⑨児童ポルノ</t>
    <rPh sb="1" eb="3">
      <t>ジドウ</t>
    </rPh>
    <phoneticPr fontId="12"/>
  </si>
  <si>
    <t>⑩特許権、実用新案特許、意匠権、著作権、著作隣接権、回路配置利用権又は育成者権又は育成者権を侵害する物品</t>
    <rPh sb="1" eb="4">
      <t>トッキョケン</t>
    </rPh>
    <rPh sb="5" eb="7">
      <t>ジツヨウ</t>
    </rPh>
    <rPh sb="7" eb="9">
      <t>シンアン</t>
    </rPh>
    <rPh sb="9" eb="11">
      <t>トッキョ</t>
    </rPh>
    <rPh sb="12" eb="15">
      <t>イショウケン</t>
    </rPh>
    <rPh sb="16" eb="19">
      <t>チョサクケン</t>
    </rPh>
    <rPh sb="20" eb="22">
      <t>チョサク</t>
    </rPh>
    <rPh sb="22" eb="25">
      <t>リンセツケン</t>
    </rPh>
    <rPh sb="26" eb="28">
      <t>カイロ</t>
    </rPh>
    <rPh sb="28" eb="30">
      <t>ハイチ</t>
    </rPh>
    <rPh sb="30" eb="33">
      <t>リヨウケン</t>
    </rPh>
    <rPh sb="33" eb="34">
      <t>マタ</t>
    </rPh>
    <rPh sb="35" eb="37">
      <t>イクセイ</t>
    </rPh>
    <rPh sb="37" eb="38">
      <t>シャ</t>
    </rPh>
    <rPh sb="38" eb="39">
      <t>ケン</t>
    </rPh>
    <rPh sb="39" eb="40">
      <t>マタ</t>
    </rPh>
    <rPh sb="41" eb="43">
      <t>イクセイ</t>
    </rPh>
    <rPh sb="43" eb="44">
      <t>シャ</t>
    </rPh>
    <rPh sb="44" eb="45">
      <t>ケン</t>
    </rPh>
    <rPh sb="46" eb="48">
      <t>シンガイ</t>
    </rPh>
    <rPh sb="50" eb="52">
      <t>ブッピン</t>
    </rPh>
    <phoneticPr fontId="12"/>
  </si>
  <si>
    <t>ショップからの購入リスクについて</t>
    <rPh sb="7" eb="9">
      <t>コウニュウ</t>
    </rPh>
    <phoneticPr fontId="12"/>
  </si>
  <si>
    <t>購入にあたりお客様のご指定の商品を代行買い付けをいたしますが日本と違い下記のような事例があることもリスクとしてご了承願います。</t>
    <rPh sb="0" eb="2">
      <t>コウニュウ</t>
    </rPh>
    <rPh sb="7" eb="9">
      <t>キャクサマ</t>
    </rPh>
    <rPh sb="11" eb="13">
      <t>シテイ</t>
    </rPh>
    <rPh sb="14" eb="16">
      <t>ショウヒン</t>
    </rPh>
    <rPh sb="17" eb="19">
      <t>ダイコウ</t>
    </rPh>
    <rPh sb="19" eb="20">
      <t>カ</t>
    </rPh>
    <rPh sb="21" eb="22">
      <t>ツ</t>
    </rPh>
    <rPh sb="30" eb="32">
      <t>ニホン</t>
    </rPh>
    <rPh sb="33" eb="34">
      <t>チガ</t>
    </rPh>
    <rPh sb="35" eb="37">
      <t>カキ</t>
    </rPh>
    <rPh sb="41" eb="43">
      <t>ジレイ</t>
    </rPh>
    <rPh sb="56" eb="58">
      <t>リョウショウ</t>
    </rPh>
    <rPh sb="58" eb="59">
      <t>ネガ</t>
    </rPh>
    <phoneticPr fontId="12"/>
  </si>
  <si>
    <t>①代金を支払った後に商品が品切れ等で手に入れることができない。（ショップに連絡をして返金交渉をいたしますが補償をするものではありません）</t>
    <rPh sb="1" eb="3">
      <t>ダイキン</t>
    </rPh>
    <rPh sb="4" eb="6">
      <t>シハラ</t>
    </rPh>
    <rPh sb="8" eb="9">
      <t>アト</t>
    </rPh>
    <rPh sb="10" eb="12">
      <t>ショウヒン</t>
    </rPh>
    <rPh sb="13" eb="14">
      <t>シナ</t>
    </rPh>
    <rPh sb="14" eb="15">
      <t>ギ</t>
    </rPh>
    <rPh sb="16" eb="17">
      <t>トウ</t>
    </rPh>
    <rPh sb="18" eb="19">
      <t>テ</t>
    </rPh>
    <rPh sb="20" eb="21">
      <t>イ</t>
    </rPh>
    <rPh sb="37" eb="39">
      <t>レンラク</t>
    </rPh>
    <rPh sb="42" eb="44">
      <t>ヘンキン</t>
    </rPh>
    <rPh sb="44" eb="46">
      <t>コウショウ</t>
    </rPh>
    <rPh sb="53" eb="55">
      <t>ホショウ</t>
    </rPh>
    <phoneticPr fontId="12"/>
  </si>
  <si>
    <t>②販売サイトの写真と違う物が送られてきた。外観上の違いが分かるものは当社で返品、交換要請をいたします。但し、似通った物についてはチェック不能な場合がございます。</t>
    <rPh sb="1" eb="3">
      <t>ハンバイ</t>
    </rPh>
    <rPh sb="7" eb="9">
      <t>シャシン</t>
    </rPh>
    <rPh sb="10" eb="11">
      <t>チガ</t>
    </rPh>
    <rPh sb="12" eb="13">
      <t>モノ</t>
    </rPh>
    <rPh sb="14" eb="15">
      <t>オク</t>
    </rPh>
    <rPh sb="21" eb="23">
      <t>ガイカン</t>
    </rPh>
    <rPh sb="23" eb="24">
      <t>ジョウ</t>
    </rPh>
    <rPh sb="25" eb="26">
      <t>チガ</t>
    </rPh>
    <rPh sb="28" eb="29">
      <t>ワ</t>
    </rPh>
    <rPh sb="34" eb="36">
      <t>トウシャ</t>
    </rPh>
    <rPh sb="37" eb="39">
      <t>ヘンピン</t>
    </rPh>
    <rPh sb="40" eb="42">
      <t>コウカン</t>
    </rPh>
    <rPh sb="42" eb="44">
      <t>ヨウセイ</t>
    </rPh>
    <rPh sb="51" eb="52">
      <t>タダ</t>
    </rPh>
    <rPh sb="54" eb="56">
      <t>ニカヨ</t>
    </rPh>
    <rPh sb="58" eb="59">
      <t>モノ</t>
    </rPh>
    <rPh sb="68" eb="70">
      <t>フノウ</t>
    </rPh>
    <rPh sb="71" eb="73">
      <t>バアイ</t>
    </rPh>
    <phoneticPr fontId="12"/>
  </si>
  <si>
    <t>③代金決済後にショップと連絡が取れなくなった場合当社では返金補償はいたしません。このような事故も全くゼロではありません。初めて購入されるショップの場合は少なめに購入お願いします。</t>
    <rPh sb="1" eb="3">
      <t>ダイキン</t>
    </rPh>
    <rPh sb="3" eb="5">
      <t>ケッサイ</t>
    </rPh>
    <rPh sb="5" eb="6">
      <t>ゴ</t>
    </rPh>
    <rPh sb="12" eb="14">
      <t>レンラク</t>
    </rPh>
    <rPh sb="15" eb="16">
      <t>ト</t>
    </rPh>
    <rPh sb="22" eb="24">
      <t>バアイ</t>
    </rPh>
    <rPh sb="24" eb="26">
      <t>トウシャ</t>
    </rPh>
    <rPh sb="28" eb="30">
      <t>ヘンキン</t>
    </rPh>
    <rPh sb="30" eb="32">
      <t>ホショウ</t>
    </rPh>
    <rPh sb="45" eb="47">
      <t>ジコ</t>
    </rPh>
    <rPh sb="48" eb="49">
      <t>マッタ</t>
    </rPh>
    <rPh sb="60" eb="61">
      <t>ハジ</t>
    </rPh>
    <rPh sb="63" eb="65">
      <t>コウニュウ</t>
    </rPh>
    <rPh sb="73" eb="75">
      <t>バアイ</t>
    </rPh>
    <rPh sb="76" eb="77">
      <t>スク</t>
    </rPh>
    <rPh sb="80" eb="82">
      <t>コウニュウ</t>
    </rPh>
    <rPh sb="83" eb="84">
      <t>ネガ</t>
    </rPh>
    <phoneticPr fontId="12"/>
  </si>
  <si>
    <t>もし、3営業日経っても弊社から連絡がない場合は、お手数ですがお問い合わせフォーム、またはお電話にてご連絡頂ければ幸いです。</t>
  </si>
  <si>
    <t>もし、3営業日経っても弊社から連絡がない場合は、お手数ですがお問い合わせフォーム、またはお電話にてご連絡頂ければ幸いです。</t>
    <rPh sb="4" eb="7">
      <t>エイギョウビ</t>
    </rPh>
    <rPh sb="7" eb="8">
      <t>タ</t>
    </rPh>
    <rPh sb="11" eb="13">
      <t>ヘイシャ</t>
    </rPh>
    <rPh sb="15" eb="17">
      <t>レンラク</t>
    </rPh>
    <rPh sb="20" eb="22">
      <t>バアイ</t>
    </rPh>
    <rPh sb="25" eb="27">
      <t>テスウ</t>
    </rPh>
    <rPh sb="31" eb="32">
      <t>ト</t>
    </rPh>
    <rPh sb="33" eb="34">
      <t>ア</t>
    </rPh>
    <rPh sb="45" eb="47">
      <t>デンワ</t>
    </rPh>
    <rPh sb="50" eb="52">
      <t>レンラク</t>
    </rPh>
    <rPh sb="52" eb="53">
      <t>イタダ</t>
    </rPh>
    <rPh sb="56" eb="57">
      <t>サイワ</t>
    </rPh>
    <phoneticPr fontId="23"/>
  </si>
  <si>
    <r>
      <t>基本的に見積もり依頼は</t>
    </r>
    <r>
      <rPr>
        <sz val="22"/>
        <color rgb="FFFF0000"/>
        <rFont val="ＭＳ Ｐゴシック"/>
        <family val="3"/>
        <charset val="128"/>
      </rPr>
      <t>3営業日以内</t>
    </r>
    <r>
      <rPr>
        <sz val="18"/>
        <color indexed="8"/>
        <rFont val="ＭＳ Ｐゴシック"/>
        <family val="3"/>
        <charset val="128"/>
      </rPr>
      <t>に返信致します。</t>
    </r>
    <rPh sb="0" eb="3">
      <t>キホンテキ</t>
    </rPh>
    <rPh sb="4" eb="6">
      <t>ミツ</t>
    </rPh>
    <rPh sb="8" eb="10">
      <t>イライ</t>
    </rPh>
    <rPh sb="12" eb="14">
      <t>エイギョウ</t>
    </rPh>
    <rPh sb="14" eb="15">
      <t>ビ</t>
    </rPh>
    <rPh sb="15" eb="17">
      <t>イナイ</t>
    </rPh>
    <rPh sb="18" eb="20">
      <t>ヘンシン</t>
    </rPh>
    <rPh sb="20" eb="21">
      <t>イタ</t>
    </rPh>
    <phoneticPr fontId="23"/>
  </si>
  <si>
    <r>
      <t>基本的に見積もり依頼は</t>
    </r>
    <r>
      <rPr>
        <sz val="22"/>
        <color rgb="FFFF0000"/>
        <rFont val="ＭＳ Ｐゴシック"/>
        <family val="3"/>
        <charset val="128"/>
      </rPr>
      <t>3営業日以内</t>
    </r>
    <r>
      <rPr>
        <sz val="18"/>
        <color rgb="FF000000"/>
        <rFont val="ＭＳ Ｐゴシック"/>
        <family val="3"/>
        <charset val="128"/>
      </rPr>
      <t>に返信致します。</t>
    </r>
  </si>
  <si>
    <t>編号</t>
  </si>
  <si>
    <r>
      <rPr>
        <sz val="11"/>
        <color indexed="8"/>
        <rFont val="ＭＳ Ｐゴシック"/>
        <family val="3"/>
        <charset val="128"/>
      </rPr>
      <t xml:space="preserve">品番
</t>
    </r>
    <r>
      <rPr>
        <sz val="11"/>
        <color indexed="57"/>
        <rFont val="ＭＳ Ｐゴシック"/>
        <family val="3"/>
        <charset val="128"/>
      </rPr>
      <t>品名</t>
    </r>
    <phoneticPr fontId="12"/>
  </si>
  <si>
    <r>
      <rPr>
        <sz val="11"/>
        <color indexed="8"/>
        <rFont val="ＭＳ Ｐゴシック"/>
        <family val="3"/>
        <charset val="128"/>
      </rPr>
      <t>商品サイト</t>
    </r>
    <r>
      <rPr>
        <sz val="11"/>
        <color indexed="8"/>
        <rFont val="TakaoPGothic"/>
        <family val="2"/>
      </rPr>
      <t xml:space="preserve">             </t>
    </r>
    <r>
      <rPr>
        <sz val="11"/>
        <color indexed="8"/>
        <rFont val="ＭＳ Ｐゴシック"/>
        <family val="3"/>
        <charset val="128"/>
      </rPr>
      <t>　　　　　　　　　　　　　　　　</t>
    </r>
    <r>
      <rPr>
        <sz val="11"/>
        <color indexed="56"/>
        <rFont val="TakaoPGothic"/>
        <family val="2"/>
      </rPr>
      <t xml:space="preserve"> </t>
    </r>
    <r>
      <rPr>
        <sz val="11"/>
        <color indexed="17"/>
        <rFont val="ＭＳ Ｐゴシック"/>
        <family val="3"/>
        <charset val="128"/>
      </rPr>
      <t>商品</t>
    </r>
    <r>
      <rPr>
        <sz val="11"/>
        <color indexed="17"/>
        <rFont val="FangSong"/>
        <family val="3"/>
        <charset val="134"/>
      </rPr>
      <t>链</t>
    </r>
    <r>
      <rPr>
        <sz val="11"/>
        <color indexed="17"/>
        <rFont val="ＭＳ Ｐゴシック"/>
        <family val="3"/>
        <charset val="128"/>
      </rPr>
      <t>接</t>
    </r>
    <phoneticPr fontId="12"/>
  </si>
  <si>
    <r>
      <t>製品写真              　　</t>
    </r>
    <r>
      <rPr>
        <sz val="11"/>
        <color indexed="56"/>
        <rFont val="TakaoPGothic"/>
        <family val="2"/>
      </rPr>
      <t>　　　　　</t>
    </r>
    <r>
      <rPr>
        <sz val="11"/>
        <color indexed="17"/>
        <rFont val="TakaoPGothic"/>
        <family val="2"/>
      </rPr>
      <t>　 商品照片</t>
    </r>
  </si>
  <si>
    <r>
      <t>カラ―          　　　　　</t>
    </r>
    <r>
      <rPr>
        <sz val="11"/>
        <color indexed="17"/>
        <rFont val="TakaoPGothic"/>
        <family val="2"/>
      </rPr>
      <t>　 颜色</t>
    </r>
  </si>
  <si>
    <r>
      <t>サイズ  　　　　　</t>
    </r>
    <r>
      <rPr>
        <sz val="11"/>
        <color indexed="17"/>
        <rFont val="TakaoPGothic"/>
        <family val="2"/>
      </rPr>
      <t xml:space="preserve"> 尺寸</t>
    </r>
  </si>
  <si>
    <r>
      <t xml:space="preserve">セット   </t>
    </r>
    <r>
      <rPr>
        <sz val="11"/>
        <color indexed="17"/>
        <rFont val="TakaoPGothic"/>
        <family val="2"/>
      </rPr>
      <t>套</t>
    </r>
  </si>
  <si>
    <t>数量</t>
  </si>
  <si>
    <r>
      <t>単価（元）    　　</t>
    </r>
    <r>
      <rPr>
        <sz val="11"/>
        <color rgb="FFFF0000"/>
        <rFont val="HanziPen TC Bold"/>
        <family val="2"/>
        <charset val="128"/>
      </rPr>
      <t>单</t>
    </r>
    <r>
      <rPr>
        <sz val="11"/>
        <color rgb="FFFF0000"/>
        <rFont val="TakaoPGothic"/>
        <family val="2"/>
      </rPr>
      <t>价</t>
    </r>
    <phoneticPr fontId="23"/>
  </si>
  <si>
    <r>
      <t xml:space="preserve">国内送料（元）       </t>
    </r>
    <r>
      <rPr>
        <sz val="11"/>
        <color indexed="17"/>
        <rFont val="TakaoPGothic"/>
        <family val="2"/>
      </rPr>
      <t xml:space="preserve"> </t>
    </r>
    <r>
      <rPr>
        <sz val="11"/>
        <color rgb="FFFF0000"/>
        <rFont val="TakaoPGothic"/>
        <family val="2"/>
      </rPr>
      <t>快</t>
    </r>
    <r>
      <rPr>
        <sz val="11"/>
        <color rgb="FFFF0000"/>
        <rFont val="HanziPen TC Bold"/>
        <family val="2"/>
        <charset val="128"/>
      </rPr>
      <t>递</t>
    </r>
    <r>
      <rPr>
        <sz val="11"/>
        <color rgb="FFFF0000"/>
        <rFont val="MingLiU"/>
        <family val="3"/>
        <charset val="136"/>
      </rPr>
      <t>&amp;</t>
    </r>
    <r>
      <rPr>
        <sz val="11"/>
        <color rgb="FFFF0000"/>
        <rFont val="TakaoPGothic"/>
        <family val="2"/>
      </rPr>
      <t>物流</t>
    </r>
    <phoneticPr fontId="23"/>
  </si>
  <si>
    <t>合計（元）</t>
  </si>
  <si>
    <t>送付先（英語表記）　〒</t>
    <rPh sb="0" eb="2">
      <t>ソウフ</t>
    </rPh>
    <rPh sb="2" eb="3">
      <t>サキ</t>
    </rPh>
    <rPh sb="4" eb="6">
      <t>エイゴ</t>
    </rPh>
    <rPh sb="6" eb="8">
      <t>ヒョウキ</t>
    </rPh>
    <phoneticPr fontId="12"/>
  </si>
  <si>
    <r>
      <t>秋冬</t>
    </r>
    <r>
      <rPr>
        <sz val="12"/>
        <rFont val="SimSun"/>
        <family val="3"/>
        <charset val="134"/>
      </rPr>
      <t>连</t>
    </r>
    <r>
      <rPr>
        <sz val="12"/>
        <rFont val="ＭＳ Ｐゴシック"/>
        <family val="3"/>
        <charset val="128"/>
      </rPr>
      <t>衣裙包</t>
    </r>
    <r>
      <rPr>
        <sz val="12"/>
        <rFont val="SimSun"/>
        <family val="3"/>
        <charset val="134"/>
      </rPr>
      <t>邮</t>
    </r>
    <r>
      <rPr>
        <sz val="12"/>
        <rFont val="ＭＳ Ｐゴシック"/>
        <family val="3"/>
        <charset val="128"/>
      </rPr>
      <t>打底裙毛呢背心裙子欧美</t>
    </r>
    <r>
      <rPr>
        <sz val="12"/>
        <rFont val="SimSun"/>
        <family val="3"/>
        <charset val="134"/>
      </rPr>
      <t>宽</t>
    </r>
    <r>
      <rPr>
        <sz val="12"/>
        <rFont val="ＭＳ Ｐゴシック"/>
        <family val="3"/>
        <charset val="128"/>
      </rPr>
      <t>松新款大</t>
    </r>
    <r>
      <rPr>
        <sz val="12"/>
        <rFont val="SimSun"/>
        <family val="3"/>
        <charset val="134"/>
      </rPr>
      <t>码</t>
    </r>
    <r>
      <rPr>
        <sz val="12"/>
        <rFont val="ＭＳ Ｐゴシック"/>
        <family val="3"/>
        <charset val="128"/>
      </rPr>
      <t>冬季女装</t>
    </r>
    <r>
      <rPr>
        <sz val="12"/>
        <rFont val="SimSun"/>
        <family val="3"/>
        <charset val="134"/>
      </rPr>
      <t>长</t>
    </r>
    <r>
      <rPr>
        <sz val="12"/>
        <rFont val="ＭＳ Ｐゴシック"/>
        <family val="3"/>
        <charset val="128"/>
      </rPr>
      <t>裙</t>
    </r>
  </si>
  <si>
    <t>黒</t>
  </si>
  <si>
    <t>M</t>
  </si>
  <si>
    <t>秋冬装 男毛衣外套 韩版开衫针织衫男装潮男 加厚毛衣男毛衫男装</t>
  </si>
  <si>
    <t>卓球グリッドグリッドグリッド屋内と屋外のテニスセット</t>
    <phoneticPr fontId="12"/>
  </si>
  <si>
    <t>http://item.taobao.com/item.htm?i</t>
    <phoneticPr fontId="12"/>
  </si>
  <si>
    <t>スノーベアかわいい赤ちゃん</t>
    <phoneticPr fontId="12"/>
  </si>
  <si>
    <t>ネイルキットネイル印刷テンプ</t>
    <phoneticPr fontId="12"/>
  </si>
  <si>
    <t>http://item.taobao.com/ite</t>
    <phoneticPr fontId="12"/>
  </si>
  <si>
    <t>http://item.taobao.com/item</t>
    <phoneticPr fontId="12"/>
  </si>
  <si>
    <t>http://detail.tmall.com/item.htm?spm=</t>
    <phoneticPr fontId="12"/>
  </si>
  <si>
    <t>http://detail.tmall.com/item.htm?spm=a230r.1.14.179.3K</t>
    <phoneticPr fontId="11" type="noConversion"/>
  </si>
  <si>
    <t>グレー灰色</t>
    <phoneticPr fontId="11" type="noConversion"/>
  </si>
  <si>
    <t>依頼日</t>
    <phoneticPr fontId="12"/>
  </si>
  <si>
    <t>不明な場合は無記入で</t>
    <phoneticPr fontId="12"/>
  </si>
  <si>
    <t>　見積書兼依頼書(サンプル）</t>
    <rPh sb="1" eb="4">
      <t>ミツモリショ</t>
    </rPh>
    <rPh sb="4" eb="5">
      <t>ケン</t>
    </rPh>
    <rPh sb="5" eb="8">
      <t>イライショ</t>
    </rPh>
    <phoneticPr fontId="12"/>
  </si>
  <si>
    <t>備考</t>
    <phoneticPr fontId="23"/>
  </si>
  <si>
    <t>送付先（日本語）〒</t>
    <rPh sb="0" eb="2">
      <t>ソウフ</t>
    </rPh>
    <rPh sb="2" eb="3">
      <t>サキ</t>
    </rPh>
    <rPh sb="4" eb="7">
      <t>ニホンゴ</t>
    </rPh>
    <phoneticPr fontId="12"/>
  </si>
  <si>
    <t>中国　太郎</t>
    <phoneticPr fontId="12"/>
  </si>
  <si>
    <t>CHUGOKU　TAROU</t>
    <phoneticPr fontId="12"/>
  </si>
  <si>
    <t>1-1-1, Chiyoda, Chiyoda Ku, Tokyo To, 100-0001, Japan</t>
    <phoneticPr fontId="12"/>
  </si>
  <si>
    <t>100-1001 東京都千代田区１－１－１</t>
    <phoneticPr fontId="12"/>
  </si>
  <si>
    <t>090-1111-1111 (普段お使いの番号）</t>
    <phoneticPr fontId="12"/>
  </si>
  <si>
    <t>（円）</t>
    <rPh sb="1" eb="2">
      <t>エン</t>
    </rPh>
    <phoneticPr fontId="12"/>
  </si>
  <si>
    <t>③代行手数料　（製品金額合計の5.5％）</t>
    <rPh sb="1" eb="3">
      <t>ダイコウ</t>
    </rPh>
    <rPh sb="3" eb="6">
      <t>テスウリョウ</t>
    </rPh>
    <rPh sb="8" eb="10">
      <t>セイヒン</t>
    </rPh>
    <rPh sb="10" eb="12">
      <t>キンガク</t>
    </rPh>
    <rPh sb="12" eb="14">
      <t>ゴウケイ</t>
    </rPh>
    <phoneticPr fontId="12"/>
  </si>
  <si>
    <t>７月の航空機燃料割増料金　</t>
    <phoneticPr fontId="12"/>
  </si>
  <si>
    <r>
      <t>u</t>
    </r>
    <r>
      <rPr>
        <sz val="8"/>
        <color rgb="FF000000"/>
        <rFont val="ＭＳ Ｐゴシック"/>
        <family val="3"/>
        <charset val="128"/>
      </rPr>
      <t>為替レートの急激な変動に対応するために即時レートに元</t>
    </r>
    <r>
      <rPr>
        <sz val="8"/>
        <color rgb="FF000000"/>
        <rFont val="Arial"/>
        <family val="2"/>
      </rPr>
      <t>/1</t>
    </r>
    <r>
      <rPr>
        <sz val="8"/>
        <color rgb="FF000000"/>
        <rFont val="ＭＳ Ｐゴシック"/>
        <family val="3"/>
        <charset val="128"/>
      </rPr>
      <t>円加算しています</t>
    </r>
    <phoneticPr fontId="12"/>
  </si>
  <si>
    <t xml:space="preserve">PAYPAL口座：　shg123@yeah.net
</t>
    <phoneticPr fontId="12"/>
  </si>
  <si>
    <t>三井住友銀行 山本支店 普通　3852894  株式会社やまねや</t>
    <phoneticPr fontId="11" type="noConversion"/>
  </si>
  <si>
    <r>
      <rPr>
        <sz val="11"/>
        <color indexed="8"/>
        <rFont val="宋体"/>
        <family val="3"/>
        <charset val="134"/>
      </rPr>
      <t>予測重量：　　</t>
    </r>
    <r>
      <rPr>
        <sz val="11"/>
        <color indexed="8"/>
        <rFont val="MingLiU"/>
        <family val="3"/>
        <charset val="136"/>
      </rPr>
      <t xml:space="preserve">kg   </t>
    </r>
    <phoneticPr fontId="12"/>
  </si>
  <si>
    <r>
      <rPr>
        <sz val="11"/>
        <color indexed="8"/>
        <rFont val="宋体"/>
        <family val="3"/>
        <charset val="134"/>
      </rPr>
      <t>予測体積重量：　</t>
    </r>
    <r>
      <rPr>
        <sz val="11"/>
        <color indexed="8"/>
        <rFont val="MingLiU"/>
        <family val="3"/>
        <charset val="136"/>
      </rPr>
      <t xml:space="preserve">kg   </t>
    </r>
    <phoneticPr fontId="12"/>
  </si>
  <si>
    <t>会員名のローマ字表記は必ず記入してください。</t>
  </si>
  <si>
    <t>（ローマ字表記）</t>
    <rPh sb="4" eb="5">
      <t>ジ</t>
    </rPh>
    <phoneticPr fontId="12"/>
  </si>
  <si>
    <t>会員名のローマ字表記は必ず記入してください。</t>
    <phoneticPr fontId="12"/>
  </si>
  <si>
    <t>ローマ字表記</t>
    <rPh sb="3" eb="4">
      <t>ジ</t>
    </rPh>
    <phoneticPr fontId="12"/>
  </si>
  <si>
    <t>購入後日本で商品の不良が見つかった場合　返品返金可能なセラーは多くありますがだいたいのセラーは日本から中国までの送料は負担しません。
弊社も送料負担は出来かねますので、検品をお勧めいたします。</t>
    <phoneticPr fontId="23"/>
  </si>
  <si>
    <t>基本料金</t>
    <phoneticPr fontId="12"/>
  </si>
  <si>
    <t>③基本料金</t>
    <phoneticPr fontId="12"/>
  </si>
  <si>
    <t>　支払総合計（①+②+③+④+⑤）</t>
    <rPh sb="1" eb="3">
      <t>シハライ</t>
    </rPh>
    <rPh sb="3" eb="5">
      <t>ソウゴウ</t>
    </rPh>
    <rPh sb="5" eb="6">
      <t>ケイ</t>
    </rPh>
    <phoneticPr fontId="12"/>
  </si>
  <si>
    <t>１０kg未満でなおかつ１回の見積額５万円未満のご注文に対して、基本料を頂くことになりました。ただし月の買い付け金額が５０万円以上の会員様は、翌月の基本料は無料とさせて頂きます。なお１回のお見積もりにて、１０ｋｇ以上もしくは総額５万円以上の方は基本料を頂きません。</t>
    <phoneticPr fontId="23"/>
  </si>
  <si>
    <t>④消費税（手数料+基本料金の10％）</t>
    <phoneticPr fontId="12"/>
  </si>
  <si>
    <t>④消費税（手数料+基本料金の10％）</t>
    <phoneticPr fontId="12"/>
  </si>
  <si>
    <t>③代行手数料　（製品金額合計の9％）</t>
    <rPh sb="1" eb="3">
      <t>ダイコウ</t>
    </rPh>
    <rPh sb="3" eb="6">
      <t>テスウリョウ</t>
    </rPh>
    <rPh sb="8" eb="10">
      <t>セイヒン</t>
    </rPh>
    <rPh sb="10" eb="12">
      <t>キンガク</t>
    </rPh>
    <rPh sb="12" eb="14">
      <t>ゴウケイ</t>
    </rPh>
    <phoneticPr fontId="12"/>
  </si>
  <si>
    <t>ご依頼数量</t>
    <phoneticPr fontId="23"/>
  </si>
  <si>
    <t>欠品数量</t>
    <phoneticPr fontId="23"/>
  </si>
  <si>
    <t>実際数量</t>
    <phoneticPr fontId="23"/>
  </si>
  <si>
    <t>商品数量合計</t>
    <phoneticPr fontId="23"/>
  </si>
  <si>
    <t>④お見積もりは無料となりますが弊社への入金後の返品や返金の場合、弊社規定の手数料はご返却できません。</t>
    <rPh sb="1" eb="3">
      <t>コクサイ</t>
    </rPh>
    <rPh sb="3" eb="5">
      <t>ソウリョウ</t>
    </rPh>
    <rPh sb="6" eb="7">
      <t>オ</t>
    </rPh>
    <rPh sb="9" eb="11">
      <t>ツウカン</t>
    </rPh>
    <rPh sb="11" eb="13">
      <t>テツヅ</t>
    </rPh>
    <rPh sb="14" eb="15">
      <t>トウ</t>
    </rPh>
    <rPh sb="16" eb="18">
      <t>ハイソウ</t>
    </rPh>
    <rPh sb="19" eb="21">
      <t>チエン</t>
    </rPh>
    <rPh sb="24" eb="26">
      <t>バアイ</t>
    </rPh>
    <rPh sb="34" eb="36">
      <t>リョウショウ</t>
    </rPh>
    <rPh sb="37" eb="38">
      <t>ネガイ</t>
    </rPh>
    <rPh sb="39" eb="40">
      <t>タ</t>
    </rPh>
    <rPh sb="44" eb="46">
      <t>チエンソンガイトウカンセキニンオ</t>
    </rPh>
    <phoneticPr fontId="12"/>
  </si>
  <si>
    <t>⑤国際送料に於いて通関手続き等で配送が遅延になる場合がありますのでご了承お願い致します。遅延による損害等に関しては責任を負いません。</t>
    <rPh sb="1" eb="3">
      <t>コクサイ</t>
    </rPh>
    <rPh sb="3" eb="5">
      <t>ソウリョウ</t>
    </rPh>
    <rPh sb="6" eb="7">
      <t>オ</t>
    </rPh>
    <rPh sb="9" eb="11">
      <t>ツウカン</t>
    </rPh>
    <rPh sb="11" eb="13">
      <t>テツヅ</t>
    </rPh>
    <rPh sb="14" eb="15">
      <t>トウ</t>
    </rPh>
    <rPh sb="15" eb="17">
      <t>ハイソウ</t>
    </rPh>
    <rPh sb="18" eb="20">
      <t>チエン</t>
    </rPh>
    <rPh sb="23" eb="25">
      <t>バアイ</t>
    </rPh>
    <rPh sb="33" eb="35">
      <t>リョウショウ</t>
    </rPh>
    <rPh sb="36" eb="37">
      <t>ネガイ</t>
    </rPh>
    <rPh sb="38" eb="39">
      <t>タ</t>
    </rPh>
    <rPh sb="43" eb="45">
      <t>チエン</t>
    </rPh>
    <rPh sb="48" eb="50">
      <t>ソンガイ</t>
    </rPh>
    <rPh sb="50" eb="51">
      <t>トウ</t>
    </rPh>
    <rPh sb="52" eb="53">
      <t>カン</t>
    </rPh>
    <rPh sb="56" eb="58">
      <t>セキニン</t>
    </rPh>
    <rPh sb="59" eb="60">
      <t>オ</t>
    </rPh>
    <phoneticPr fontId="12"/>
  </si>
  <si>
    <t>発行日</t>
    <phoneticPr fontId="23"/>
  </si>
  <si>
    <t>株式会社やまねや</t>
  </si>
  <si>
    <t>登録番号　T3122001030671</t>
    <phoneticPr fontId="23"/>
  </si>
  <si>
    <t>〒581-0013　大阪府八尾市山本町南７－４－３</t>
  </si>
  <si>
    <t>作成者</t>
    <phoneticPr fontId="23"/>
  </si>
  <si>
    <t>TEL　072-996-9892</t>
  </si>
  <si>
    <r>
      <t xml:space="preserve">品番
</t>
    </r>
    <r>
      <rPr>
        <sz val="11"/>
        <color indexed="57"/>
        <rFont val="宋体"/>
        <family val="3"/>
        <charset val="134"/>
        <scheme val="minor"/>
      </rPr>
      <t>品名</t>
    </r>
    <phoneticPr fontId="12"/>
  </si>
  <si>
    <t>通貨レート　1元＝</t>
  </si>
  <si>
    <r>
      <t>下記のタブより</t>
    </r>
    <r>
      <rPr>
        <b/>
        <sz val="11"/>
        <color rgb="FFFF0000"/>
        <rFont val="宋体"/>
        <family val="3"/>
        <charset val="134"/>
        <scheme val="minor"/>
      </rPr>
      <t>注意事項</t>
    </r>
    <r>
      <rPr>
        <b/>
        <sz val="11"/>
        <color rgb="FF000000"/>
        <rFont val="宋体"/>
        <family val="3"/>
        <charset val="134"/>
        <scheme val="minor"/>
      </rPr>
      <t>は必ずお読みください。</t>
    </r>
    <rPh sb="0" eb="2">
      <t xml:space="preserve">カキ </t>
    </rPh>
    <rPh sb="7" eb="11">
      <t xml:space="preserve">チュウイジコウ </t>
    </rPh>
    <rPh sb="12" eb="13">
      <t xml:space="preserve">カナラズ </t>
    </rPh>
    <phoneticPr fontId="23"/>
  </si>
  <si>
    <r>
      <t>基本的に見積もり依頼は</t>
    </r>
    <r>
      <rPr>
        <b/>
        <sz val="11"/>
        <color rgb="FFFF0000"/>
        <rFont val="宋体"/>
        <family val="3"/>
        <charset val="134"/>
        <scheme val="minor"/>
      </rPr>
      <t>3営業日以内</t>
    </r>
    <r>
      <rPr>
        <b/>
        <sz val="11"/>
        <color rgb="FF000000"/>
        <rFont val="宋体"/>
        <family val="3"/>
        <charset val="134"/>
        <scheme val="minor"/>
      </rPr>
      <t>に返信致します。</t>
    </r>
    <phoneticPr fontId="23"/>
  </si>
  <si>
    <t>燃油サーチャージ（元）</t>
    <phoneticPr fontId="12"/>
  </si>
  <si>
    <t>①上記合計（元）</t>
    <rPh sb="1" eb="3">
      <t>ジョウキ</t>
    </rPh>
    <rPh sb="3" eb="5">
      <t>ゴウケイ</t>
    </rPh>
    <phoneticPr fontId="12"/>
  </si>
  <si>
    <t>国際送料（元）</t>
    <phoneticPr fontId="12"/>
  </si>
  <si>
    <t>外観検品（円）</t>
    <phoneticPr fontId="23"/>
  </si>
  <si>
    <t>通電チェック（円）</t>
    <phoneticPr fontId="23"/>
  </si>
  <si>
    <t>②上記合計（円）</t>
    <rPh sb="1" eb="3">
      <t>ジョウキ</t>
    </rPh>
    <rPh sb="3" eb="5">
      <t>ゴウケイ</t>
    </rPh>
    <phoneticPr fontId="23"/>
  </si>
  <si>
    <t>製品合計金額（元）</t>
    <rPh sb="5" eb="7">
      <t>ゴウケイ</t>
    </rPh>
    <phoneticPr fontId="12"/>
  </si>
  <si>
    <t>為替レートの急激な変動に対応するために即時レートに元/1円加算しています</t>
    <phoneticPr fontId="12"/>
  </si>
  <si>
    <t>kg</t>
    <phoneticPr fontId="23"/>
  </si>
  <si>
    <t>予測重量：　　</t>
    <phoneticPr fontId="12"/>
  </si>
  <si>
    <t>予測体積重量：　</t>
    <phoneticPr fontId="12"/>
  </si>
  <si>
    <t>全商品検品、包装等の作業費（元）</t>
  </si>
  <si>
    <t>全商品検品、包装等の作業費（円）</t>
    <phoneticPr fontId="12"/>
  </si>
  <si>
    <t>月の航空機燃料割増料金　</t>
    <phoneticPr fontId="12"/>
  </si>
  <si>
    <r>
      <t xml:space="preserve">商品サイト
</t>
    </r>
    <r>
      <rPr>
        <sz val="11"/>
        <color indexed="17"/>
        <rFont val="宋体"/>
        <family val="3"/>
        <charset val="134"/>
        <scheme val="minor"/>
      </rPr>
      <t>商品链接</t>
    </r>
    <phoneticPr fontId="12"/>
  </si>
  <si>
    <r>
      <t xml:space="preserve">製品写真
</t>
    </r>
    <r>
      <rPr>
        <sz val="11"/>
        <color indexed="17"/>
        <rFont val="宋体"/>
        <family val="3"/>
        <charset val="134"/>
        <scheme val="minor"/>
      </rPr>
      <t>商品照片</t>
    </r>
    <phoneticPr fontId="23"/>
  </si>
  <si>
    <r>
      <t xml:space="preserve">カラ― 
</t>
    </r>
    <r>
      <rPr>
        <sz val="11"/>
        <color indexed="17"/>
        <rFont val="宋体"/>
        <family val="3"/>
        <charset val="134"/>
        <scheme val="minor"/>
      </rPr>
      <t>颜色</t>
    </r>
    <phoneticPr fontId="23"/>
  </si>
  <si>
    <r>
      <t xml:space="preserve">サイズ 
</t>
    </r>
    <r>
      <rPr>
        <sz val="11"/>
        <color indexed="17"/>
        <rFont val="宋体"/>
        <family val="3"/>
        <charset val="134"/>
        <scheme val="minor"/>
      </rPr>
      <t>尺寸</t>
    </r>
    <phoneticPr fontId="23"/>
  </si>
  <si>
    <r>
      <t xml:space="preserve">セット 
</t>
    </r>
    <r>
      <rPr>
        <sz val="11"/>
        <color indexed="17"/>
        <rFont val="宋体"/>
        <family val="3"/>
        <charset val="134"/>
        <scheme val="minor"/>
      </rPr>
      <t>套</t>
    </r>
    <phoneticPr fontId="23"/>
  </si>
  <si>
    <t>銀行振込先</t>
    <phoneticPr fontId="23"/>
  </si>
  <si>
    <t>単価（元）
单价</t>
  </si>
  <si>
    <t>国内送料（元）
快递&amp;物流</t>
  </si>
  <si>
    <t>PayPay支払の場合</t>
    <rPh sb="0" eb="2">
      <t>ギンコウ</t>
    </rPh>
    <phoneticPr fontId="12"/>
  </si>
  <si>
    <t>銀行支払いの金額＋銀行支払いの金額 の1.6％</t>
    <rPh sb="1" eb="3">
      <t>ダイコウ</t>
    </rPh>
    <rPh sb="3" eb="6">
      <t>テスウリョウ</t>
    </rPh>
    <rPh sb="8" eb="10">
      <t>セイヒン</t>
    </rPh>
    <rPh sb="10" eb="12">
      <t>キンガクゴウケイ</t>
    </rPh>
    <phoneticPr fontId="12"/>
  </si>
  <si>
    <t>会社名</t>
    <rPh sb="0" eb="2">
      <t>カイイン</t>
    </rPh>
    <rPh sb="2" eb="3">
      <t>メイ</t>
    </rPh>
    <phoneticPr fontId="12"/>
  </si>
  <si>
    <t>（会社名英語表記）</t>
    <rPh sb="4" eb="5">
      <t>ジ</t>
    </rPh>
    <phoneticPr fontId="12"/>
  </si>
  <si>
    <t>支払総合計（円）（①+②+③+④-⑤）</t>
    <rPh sb="1" eb="3">
      <t>シハライ</t>
    </rPh>
    <rPh sb="3" eb="5">
      <t>ソウゴウ</t>
    </rPh>
    <rPh sb="5" eb="6">
      <t>ケイ</t>
    </rPh>
    <phoneticPr fontId="12"/>
  </si>
  <si>
    <t>③代行手数料（円）（製品金額合計の5.5％）</t>
    <rPh sb="1" eb="3">
      <t>ダイコウ</t>
    </rPh>
    <rPh sb="3" eb="6">
      <t>テスウリョウ</t>
    </rPh>
    <rPh sb="8" eb="10">
      <t>セイヒン</t>
    </rPh>
    <rPh sb="10" eb="12">
      <t>キンガク</t>
    </rPh>
    <rPh sb="12" eb="14">
      <t>ゴウケイ</t>
    </rPh>
    <phoneticPr fontId="12"/>
  </si>
  <si>
    <t>④消費税（円）（手数料+基本料金の10％）</t>
    <phoneticPr fontId="12"/>
  </si>
  <si>
    <t>⑤差額（円）</t>
    <phoneticPr fontId="12"/>
  </si>
  <si>
    <t>銀行支払いの金額＋銀行支払いの金額 の3.6％</t>
    <rPh sb="1" eb="3">
      <t>シハライ</t>
    </rPh>
    <rPh sb="3" eb="5">
      <t>ソウゴウ</t>
    </rPh>
    <rPh sb="5" eb="6">
      <t>ケイ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</si>
</sst>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 "/>
    <numFmt numFmtId="178" formatCode="0.0%"/>
  </numFmts>
  <fonts count="69">
    <font>
      <sz val="11"/>
      <color indexed="8"/>
      <name val="TakaoPGothic"/>
      <family val="2"/>
    </font>
    <font>
      <sz val="11"/>
      <color theme="1"/>
      <name val="宋体"/>
      <family val="2"/>
      <charset val="128"/>
      <scheme val="minor"/>
    </font>
    <font>
      <u/>
      <sz val="11"/>
      <color indexed="12"/>
      <name val="宋体"/>
      <family val="3"/>
      <charset val="128"/>
    </font>
    <font>
      <sz val="11"/>
      <color indexed="8"/>
      <name val="ＭＳ ゴシック"/>
      <family val="3"/>
      <charset val="128"/>
    </font>
    <font>
      <sz val="11"/>
      <color indexed="8"/>
      <name val="ＭＳ Ｐゴシック"/>
      <family val="3"/>
      <charset val="128"/>
    </font>
    <font>
      <sz val="11"/>
      <color indexed="8"/>
      <name val="MingLiU"/>
      <family val="3"/>
      <charset val="136"/>
    </font>
    <font>
      <u/>
      <sz val="11"/>
      <color indexed="20"/>
      <name val="宋体"/>
      <family val="3"/>
      <charset val="134"/>
    </font>
    <font>
      <sz val="11"/>
      <color indexed="8"/>
      <name val="宋体"/>
      <family val="3"/>
      <charset val="134"/>
    </font>
    <font>
      <u/>
      <sz val="11"/>
      <color indexed="12"/>
      <name val="TakaoPGothic"/>
      <family val="2"/>
    </font>
    <font>
      <sz val="11"/>
      <color indexed="12"/>
      <name val="MingLiU"/>
      <family val="3"/>
      <charset val="136"/>
    </font>
    <font>
      <sz val="11"/>
      <color indexed="8"/>
      <name val="宋体"/>
      <family val="3"/>
      <charset val="134"/>
    </font>
    <font>
      <sz val="9"/>
      <name val="宋体"/>
      <family val="3"/>
      <charset val="134"/>
    </font>
    <font>
      <sz val="6"/>
      <name val="ＭＳ Ｐゴシック"/>
      <family val="3"/>
      <charset val="128"/>
    </font>
    <font>
      <b/>
      <sz val="22"/>
      <color indexed="8"/>
      <name val="ＭＳ Ｐゴシック"/>
      <family val="3"/>
      <charset val="128"/>
    </font>
    <font>
      <b/>
      <sz val="22"/>
      <color indexed="8"/>
      <name val="TakaoPGothic"/>
      <family val="2"/>
    </font>
    <font>
      <sz val="11"/>
      <color indexed="8"/>
      <name val="MingLiU"/>
      <family val="3"/>
    </font>
    <font>
      <sz val="12"/>
      <name val="ＭＳ Ｐゴシック"/>
      <family val="3"/>
      <charset val="128"/>
    </font>
    <font>
      <sz val="13.5"/>
      <color indexed="0"/>
      <name val="Tahoma"/>
      <family val="2"/>
    </font>
    <font>
      <sz val="12"/>
      <color indexed="8"/>
      <name val="MingLiU"/>
      <family val="3"/>
      <charset val="136"/>
    </font>
    <font>
      <sz val="14"/>
      <color indexed="8"/>
      <name val="ＭＳ Ｐゴシック"/>
      <family val="3"/>
      <charset val="128"/>
    </font>
    <font>
      <b/>
      <sz val="14"/>
      <color indexed="8"/>
      <name val="宋体"/>
      <family val="3"/>
      <charset val="128"/>
      <scheme val="major"/>
    </font>
    <font>
      <b/>
      <sz val="14"/>
      <color indexed="8"/>
      <name val="ＭＳ Ｐゴシック"/>
      <family val="3"/>
      <charset val="128"/>
    </font>
    <font>
      <u/>
      <sz val="11"/>
      <color theme="10"/>
      <name val="宋体"/>
      <family val="2"/>
      <charset val="128"/>
      <scheme val="minor"/>
    </font>
    <font>
      <sz val="6"/>
      <name val="TakaoPGothic"/>
      <family val="2"/>
    </font>
    <font>
      <u/>
      <sz val="11"/>
      <color theme="11"/>
      <name val="TakaoPGothic"/>
      <family val="2"/>
    </font>
    <font>
      <u/>
      <sz val="20"/>
      <color indexed="8"/>
      <name val="ＭＳ Ｐゴシック"/>
      <family val="3"/>
      <charset val="128"/>
    </font>
    <font>
      <u/>
      <sz val="20"/>
      <color indexed="8"/>
      <name val="TakaoPGothic"/>
      <family val="2"/>
    </font>
    <font>
      <b/>
      <sz val="14"/>
      <color indexed="8"/>
      <name val="TakaoPGothic"/>
      <family val="2"/>
    </font>
    <font>
      <b/>
      <sz val="11"/>
      <color indexed="8"/>
      <name val="TakaoPGothic"/>
      <family val="2"/>
    </font>
    <font>
      <sz val="14"/>
      <color indexed="8"/>
      <name val="TakaoPGothic"/>
      <family val="2"/>
    </font>
    <font>
      <sz val="9"/>
      <color indexed="8"/>
      <name val="ＭＳ Ｐゴシック"/>
      <family val="3"/>
      <charset val="128"/>
    </font>
    <font>
      <sz val="18"/>
      <color indexed="8"/>
      <name val="ＭＳ Ｐゴシック"/>
      <family val="3"/>
      <charset val="128"/>
    </font>
    <font>
      <sz val="18"/>
      <color indexed="8"/>
      <name val="TakaoPGothic"/>
      <family val="2"/>
    </font>
    <font>
      <sz val="16"/>
      <color indexed="8"/>
      <name val="ＭＳ Ｐゴシック"/>
      <family val="3"/>
      <charset val="128"/>
    </font>
    <font>
      <sz val="22"/>
      <color rgb="FFFF0000"/>
      <name val="ＭＳ Ｐゴシック"/>
      <family val="3"/>
      <charset val="128"/>
    </font>
    <font>
      <sz val="18"/>
      <color rgb="FF000000"/>
      <name val="ＭＳ Ｐゴシック"/>
      <family val="3"/>
      <charset val="128"/>
    </font>
    <font>
      <sz val="10"/>
      <color indexed="8"/>
      <name val="TakaoPGothic"/>
      <family val="2"/>
    </font>
    <font>
      <sz val="11"/>
      <color indexed="57"/>
      <name val="ＭＳ Ｐゴシック"/>
      <family val="3"/>
      <charset val="128"/>
    </font>
    <font>
      <sz val="11"/>
      <color indexed="56"/>
      <name val="TakaoPGothic"/>
      <family val="2"/>
    </font>
    <font>
      <sz val="11"/>
      <color indexed="17"/>
      <name val="ＭＳ Ｐゴシック"/>
      <family val="3"/>
      <charset val="128"/>
    </font>
    <font>
      <sz val="11"/>
      <color indexed="17"/>
      <name val="FangSong"/>
      <family val="3"/>
      <charset val="134"/>
    </font>
    <font>
      <sz val="11"/>
      <color indexed="17"/>
      <name val="TakaoPGothic"/>
      <family val="2"/>
    </font>
    <font>
      <sz val="11"/>
      <color rgb="FFFF0000"/>
      <name val="HanziPen TC Bold"/>
      <family val="2"/>
      <charset val="128"/>
    </font>
    <font>
      <sz val="11"/>
      <color rgb="FFFF0000"/>
      <name val="TakaoPGothic"/>
      <family val="2"/>
    </font>
    <font>
      <sz val="11"/>
      <color rgb="FFFF0000"/>
      <name val="MingLiU"/>
      <family val="3"/>
      <charset val="136"/>
    </font>
    <font>
      <sz val="12"/>
      <name val="SimSun"/>
      <family val="3"/>
      <charset val="134"/>
    </font>
    <font>
      <b/>
      <sz val="20"/>
      <color indexed="8"/>
      <name val="MingLiU"/>
      <family val="3"/>
      <charset val="136"/>
    </font>
    <font>
      <sz val="8"/>
      <color indexed="8"/>
      <name val="Wingdings"/>
      <charset val="2"/>
    </font>
    <font>
      <sz val="8"/>
      <color rgb="FF000000"/>
      <name val="ＭＳ Ｐゴシック"/>
      <family val="3"/>
      <charset val="128"/>
    </font>
    <font>
      <sz val="8"/>
      <color rgb="FF000000"/>
      <name val="Arial"/>
      <family val="2"/>
    </font>
    <font>
      <b/>
      <sz val="14"/>
      <color theme="1"/>
      <name val="ＭＳ Ｐゴシック"/>
      <family val="3"/>
      <charset val="128"/>
    </font>
    <font>
      <sz val="11"/>
      <color theme="1"/>
      <name val="TakaoPGothic"/>
      <family val="2"/>
    </font>
    <font>
      <b/>
      <sz val="22"/>
      <color indexed="8"/>
      <name val="宋体"/>
      <family val="3"/>
      <charset val="134"/>
      <scheme val="minor"/>
    </font>
    <font>
      <sz val="11"/>
      <color indexed="8"/>
      <name val="宋体"/>
      <family val="3"/>
      <charset val="134"/>
      <scheme val="minor"/>
    </font>
    <font>
      <sz val="12"/>
      <color indexed="8"/>
      <name val="宋体"/>
      <family val="3"/>
      <charset val="134"/>
      <scheme val="minor"/>
    </font>
    <font>
      <sz val="11"/>
      <color indexed="57"/>
      <name val="宋体"/>
      <family val="3"/>
      <charset val="134"/>
      <scheme val="minor"/>
    </font>
    <font>
      <sz val="11"/>
      <color indexed="17"/>
      <name val="宋体"/>
      <family val="3"/>
      <charset val="134"/>
      <scheme val="minor"/>
    </font>
    <font>
      <b/>
      <sz val="11"/>
      <color indexed="8"/>
      <name val="宋体"/>
      <family val="3"/>
      <charset val="134"/>
      <scheme val="minor"/>
    </font>
    <font>
      <u/>
      <sz val="11"/>
      <color indexed="12"/>
      <name val="宋体"/>
      <family val="3"/>
      <charset val="134"/>
      <scheme val="minor"/>
    </font>
    <font>
      <b/>
      <sz val="11"/>
      <color rgb="FFFF0000"/>
      <name val="宋体"/>
      <family val="3"/>
      <charset val="134"/>
      <scheme val="minor"/>
    </font>
    <font>
      <sz val="11"/>
      <name val="宋体"/>
      <family val="3"/>
      <charset val="134"/>
      <scheme val="minor"/>
    </font>
    <font>
      <b/>
      <sz val="11"/>
      <color theme="1"/>
      <name val="宋体"/>
      <family val="3"/>
      <charset val="134"/>
      <scheme val="minor"/>
    </font>
    <font>
      <sz val="11"/>
      <color rgb="FF000000"/>
      <name val="宋体"/>
      <family val="3"/>
      <charset val="134"/>
      <scheme val="minor"/>
    </font>
    <font>
      <b/>
      <sz val="11"/>
      <color rgb="FF000000"/>
      <name val="宋体"/>
      <family val="3"/>
      <charset val="134"/>
      <scheme val="minor"/>
    </font>
    <font>
      <b/>
      <sz val="16"/>
      <color indexed="8"/>
      <name val="宋体"/>
      <family val="3"/>
      <charset val="134"/>
      <scheme val="minor"/>
    </font>
    <font>
      <b/>
      <sz val="16"/>
      <color indexed="12"/>
      <name val="宋体"/>
      <family val="3"/>
      <charset val="134"/>
      <scheme val="minor"/>
    </font>
    <font>
      <b/>
      <sz val="16"/>
      <name val="宋体"/>
      <family val="3"/>
      <charset val="134"/>
      <scheme val="minor"/>
    </font>
    <font>
      <sz val="16"/>
      <color indexed="8"/>
      <name val="宋体"/>
      <family val="3"/>
      <charset val="134"/>
      <scheme val="minor"/>
    </font>
    <font>
      <b/>
      <sz val="20"/>
      <color indexed="8"/>
      <name val="宋体"/>
      <family val="3"/>
      <charset val="134"/>
      <scheme val="minor"/>
    </font>
  </fonts>
  <fills count="14">
    <fill>
      <patternFill patternType="none"/>
    </fill>
    <fill>
      <patternFill patternType="gray125"/>
    </fill>
    <fill>
      <patternFill patternType="solid">
        <fgColor indexed="1"/>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3" tint="0.59999389629810485"/>
        <bgColor rgb="FF000000"/>
      </patternFill>
    </fill>
    <fill>
      <patternFill patternType="solid">
        <fgColor theme="5" tint="0.59999389629810485"/>
        <bgColor indexed="64"/>
      </patternFill>
    </fill>
    <fill>
      <patternFill patternType="solid">
        <fgColor theme="6"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FF00"/>
        <bgColor rgb="FF000000"/>
      </patternFill>
    </fill>
    <fill>
      <patternFill patternType="solid">
        <fgColor rgb="FFFFC000"/>
        <bgColor indexed="64"/>
      </patternFill>
    </fill>
  </fills>
  <borders count="15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medium">
        <color auto="1"/>
      </top>
      <bottom style="thin">
        <color auto="1"/>
      </bottom>
      <diagonal/>
    </border>
    <border>
      <left/>
      <right style="thin">
        <color indexed="63"/>
      </right>
      <top style="medium">
        <color auto="1"/>
      </top>
      <bottom style="thin">
        <color auto="1"/>
      </bottom>
      <diagonal/>
    </border>
    <border>
      <left/>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thin">
        <color auto="1"/>
      </right>
      <top style="thin">
        <color auto="1"/>
      </top>
      <bottom style="thin">
        <color auto="1"/>
      </bottom>
      <diagonal/>
    </border>
    <border>
      <left/>
      <right style="medium">
        <color auto="1"/>
      </right>
      <top style="medium">
        <color auto="1"/>
      </top>
      <bottom/>
      <diagonal/>
    </border>
    <border>
      <left style="medium">
        <color auto="1"/>
      </left>
      <right/>
      <top/>
      <bottom/>
      <diagonal/>
    </border>
    <border>
      <left/>
      <right style="thin">
        <color auto="1"/>
      </right>
      <top/>
      <bottom style="medium">
        <color auto="1"/>
      </bottom>
      <diagonal/>
    </border>
    <border>
      <left style="thin">
        <color indexed="63"/>
      </left>
      <right style="thin">
        <color indexed="63"/>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style="thin">
        <color indexed="63"/>
      </right>
      <top style="thin">
        <color auto="1"/>
      </top>
      <bottom style="thin">
        <color auto="1"/>
      </bottom>
      <diagonal/>
    </border>
    <border>
      <left style="thin">
        <color indexed="63"/>
      </left>
      <right style="thin">
        <color indexed="63"/>
      </right>
      <top style="thin">
        <color auto="1"/>
      </top>
      <bottom style="thin">
        <color auto="1"/>
      </bottom>
      <diagonal/>
    </border>
    <border>
      <left style="thin">
        <color indexed="63"/>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indexed="63"/>
      </left>
      <right/>
      <top/>
      <bottom style="thin">
        <color indexed="63"/>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bottom style="thin">
        <color auto="1"/>
      </bottom>
      <diagonal/>
    </border>
    <border>
      <left style="medium">
        <color auto="1"/>
      </left>
      <right style="thin">
        <color indexed="63"/>
      </right>
      <top/>
      <bottom/>
      <diagonal/>
    </border>
    <border>
      <left style="thin">
        <color indexed="63"/>
      </left>
      <right style="thin">
        <color indexed="63"/>
      </right>
      <top/>
      <bottom style="thin">
        <color indexed="63"/>
      </bottom>
      <diagonal/>
    </border>
    <border>
      <left/>
      <right/>
      <top style="thin">
        <color indexed="63"/>
      </top>
      <bottom style="thin">
        <color indexed="63"/>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style="thin">
        <color indexed="63"/>
      </top>
      <bottom style="thin">
        <color indexed="63"/>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style="thin">
        <color indexed="63"/>
      </top>
      <bottom/>
      <diagonal/>
    </border>
    <border>
      <left style="thin">
        <color indexed="63"/>
      </left>
      <right/>
      <top style="thin">
        <color indexed="63"/>
      </top>
      <bottom/>
      <diagonal/>
    </border>
    <border>
      <left style="medium">
        <color auto="1"/>
      </left>
      <right/>
      <top/>
      <bottom style="thin">
        <color indexed="63"/>
      </bottom>
      <diagonal/>
    </border>
    <border>
      <left style="medium">
        <color auto="1"/>
      </left>
      <right/>
      <top style="thin">
        <color indexed="63"/>
      </top>
      <bottom style="thin">
        <color indexed="63"/>
      </bottom>
      <diagonal/>
    </border>
    <border>
      <left/>
      <right/>
      <top style="thin">
        <color indexed="63"/>
      </top>
      <bottom style="thin">
        <color indexed="63"/>
      </bottom>
      <diagonal/>
    </border>
    <border>
      <left style="medium">
        <color auto="1"/>
      </left>
      <right style="thin">
        <color indexed="63"/>
      </right>
      <top style="thin">
        <color indexed="63"/>
      </top>
      <bottom style="thin">
        <color indexed="63"/>
      </bottom>
      <diagonal/>
    </border>
    <border>
      <left/>
      <right/>
      <top/>
      <bottom style="thin">
        <color indexed="63"/>
      </bottom>
      <diagonal/>
    </border>
    <border>
      <left style="thin">
        <color indexed="63"/>
      </left>
      <right/>
      <top/>
      <bottom style="thin">
        <color indexed="63"/>
      </bottom>
      <diagonal/>
    </border>
    <border>
      <left style="thin">
        <color indexed="63"/>
      </left>
      <right style="thin">
        <color indexed="63"/>
      </right>
      <top/>
      <bottom style="thin">
        <color indexed="63"/>
      </bottom>
      <diagonal/>
    </border>
    <border>
      <left style="medium">
        <color auto="1"/>
      </left>
      <right style="thin">
        <color indexed="63"/>
      </right>
      <top style="thin">
        <color indexed="63"/>
      </top>
      <bottom/>
      <diagonal/>
    </border>
    <border>
      <left style="thin">
        <color indexed="63"/>
      </left>
      <right style="thin">
        <color indexed="63"/>
      </right>
      <top style="thin">
        <color indexed="63"/>
      </top>
      <bottom/>
      <diagonal/>
    </border>
    <border>
      <left style="medium">
        <color auto="1"/>
      </left>
      <right/>
      <top style="medium">
        <color auto="1"/>
      </top>
      <bottom style="thin">
        <color auto="1"/>
      </bottom>
      <diagonal/>
    </border>
    <border>
      <left style="thin">
        <color indexed="63"/>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style="thin">
        <color indexed="63"/>
      </right>
      <top style="medium">
        <color auto="1"/>
      </top>
      <bottom style="thin">
        <color indexed="63"/>
      </bottom>
      <diagonal/>
    </border>
    <border>
      <left style="double">
        <color indexed="63"/>
      </left>
      <right style="thin">
        <color indexed="63"/>
      </right>
      <top style="medium">
        <color auto="1"/>
      </top>
      <bottom style="thin">
        <color indexed="63"/>
      </bottom>
      <diagonal/>
    </border>
    <border>
      <left style="thin">
        <color indexed="63"/>
      </left>
      <right style="thin">
        <color indexed="63"/>
      </right>
      <top style="medium">
        <color auto="1"/>
      </top>
      <bottom style="thin">
        <color indexed="63"/>
      </bottom>
      <diagonal/>
    </border>
    <border>
      <left style="thin">
        <color indexed="63"/>
      </left>
      <right/>
      <top style="medium">
        <color auto="1"/>
      </top>
      <bottom style="thin">
        <color indexed="63"/>
      </bottom>
      <diagonal/>
    </border>
    <border>
      <left style="medium">
        <color auto="1"/>
      </left>
      <right style="thin">
        <color indexed="63"/>
      </right>
      <top style="thin">
        <color indexed="63"/>
      </top>
      <bottom style="thin">
        <color indexed="63"/>
      </bottom>
      <diagonal/>
    </border>
    <border>
      <left style="double">
        <color indexed="63"/>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indexed="63"/>
      </right>
      <top style="thin">
        <color indexed="63"/>
      </top>
      <bottom style="double">
        <color auto="1"/>
      </bottom>
      <diagonal/>
    </border>
    <border>
      <left style="double">
        <color indexed="63"/>
      </left>
      <right style="thin">
        <color indexed="63"/>
      </right>
      <top style="thin">
        <color indexed="63"/>
      </top>
      <bottom style="double">
        <color auto="1"/>
      </bottom>
      <diagonal/>
    </border>
    <border>
      <left style="thin">
        <color indexed="63"/>
      </left>
      <right style="thin">
        <color indexed="63"/>
      </right>
      <top style="thin">
        <color indexed="63"/>
      </top>
      <bottom style="double">
        <color auto="1"/>
      </bottom>
      <diagonal/>
    </border>
    <border>
      <left style="thin">
        <color indexed="63"/>
      </left>
      <right/>
      <top style="thin">
        <color indexed="63"/>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2" fillId="0" borderId="0" applyNumberFormat="0" applyFill="0" applyBorder="0" applyProtection="0">
      <alignment vertical="center"/>
    </xf>
    <xf numFmtId="0" fontId="1" fillId="0" borderId="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cellStyleXfs>
  <cellXfs count="350">
    <xf numFmtId="0" fontId="0" fillId="0" borderId="0" xfId="0">
      <alignment vertical="center"/>
    </xf>
    <xf numFmtId="0" fontId="3" fillId="0" borderId="0" xfId="0" applyFont="1">
      <alignment vertical="center"/>
    </xf>
    <xf numFmtId="0" fontId="10" fillId="0" borderId="0" xfId="0" applyFont="1">
      <alignment vertical="center"/>
    </xf>
    <xf numFmtId="0" fontId="0" fillId="0" borderId="1" xfId="0" applyBorder="1" applyAlignment="1">
      <alignment vertical="center" wrapText="1"/>
    </xf>
    <xf numFmtId="0" fontId="6" fillId="0" borderId="1" xfId="1" applyNumberFormat="1" applyFont="1" applyFill="1" applyBorder="1" applyAlignment="1" applyProtection="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vertical="center" wrapText="1"/>
    </xf>
    <xf numFmtId="0" fontId="6" fillId="0" borderId="1" xfId="1" applyNumberFormat="1" applyFont="1" applyFill="1" applyBorder="1" applyAlignment="1">
      <alignment vertical="center" wrapText="1"/>
    </xf>
    <xf numFmtId="0" fontId="2" fillId="0" borderId="1" xfId="1" applyNumberFormat="1" applyFill="1" applyBorder="1" applyAlignment="1">
      <alignment vertical="center" wrapText="1"/>
    </xf>
    <xf numFmtId="0" fontId="4" fillId="0" borderId="1" xfId="0" applyFont="1" applyBorder="1" applyAlignment="1">
      <alignment vertical="center" wrapText="1"/>
    </xf>
    <xf numFmtId="0" fontId="2" fillId="0" borderId="1" xfId="1" applyBorder="1" applyAlignment="1">
      <alignmen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1" xfId="0" applyFont="1" applyBorder="1" applyAlignment="1">
      <alignment horizontal="center"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21" fillId="0" borderId="0" xfId="0" applyFont="1" applyAlignment="1">
      <alignment horizontal="center" vertical="center"/>
    </xf>
    <xf numFmtId="40" fontId="5" fillId="0" borderId="0" xfId="0" applyNumberFormat="1" applyFont="1" applyAlignment="1">
      <alignment vertical="center" wrapText="1"/>
    </xf>
    <xf numFmtId="0" fontId="0" fillId="3" borderId="5" xfId="0" applyFill="1" applyBorder="1">
      <alignment vertical="center"/>
    </xf>
    <xf numFmtId="0" fontId="19" fillId="0" borderId="0" xfId="0" applyFont="1" applyAlignment="1">
      <alignment horizontal="center" vertical="center"/>
    </xf>
    <xf numFmtId="0" fontId="21" fillId="3" borderId="0" xfId="0" applyFont="1" applyFill="1" applyAlignment="1">
      <alignment horizontal="left" vertical="center"/>
    </xf>
    <xf numFmtId="40" fontId="18" fillId="3" borderId="0" xfId="0" applyNumberFormat="1" applyFont="1" applyFill="1" applyAlignment="1">
      <alignment vertical="center" wrapText="1"/>
    </xf>
    <xf numFmtId="0" fontId="21" fillId="3" borderId="5" xfId="0" applyFont="1" applyFill="1" applyBorder="1">
      <alignment vertical="center"/>
    </xf>
    <xf numFmtId="0" fontId="0" fillId="0" borderId="7" xfId="0" applyBorder="1" applyAlignment="1">
      <alignment horizontal="left" vertical="center"/>
    </xf>
    <xf numFmtId="0" fontId="19" fillId="0" borderId="0" xfId="0" applyFont="1">
      <alignment vertical="center"/>
    </xf>
    <xf numFmtId="0" fontId="4" fillId="0" borderId="0" xfId="0" applyFont="1">
      <alignment vertical="center"/>
    </xf>
    <xf numFmtId="0" fontId="19" fillId="0" borderId="4" xfId="0" applyFont="1" applyBorder="1">
      <alignment vertical="center"/>
    </xf>
    <xf numFmtId="0" fontId="0" fillId="0" borderId="4" xfId="0" applyBorder="1">
      <alignment vertical="center"/>
    </xf>
    <xf numFmtId="0" fontId="21"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1" fillId="0" borderId="0" xfId="0" applyFont="1">
      <alignment vertical="center"/>
    </xf>
    <xf numFmtId="0" fontId="32" fillId="0" borderId="0" xfId="0" applyFont="1">
      <alignment vertical="center"/>
    </xf>
    <xf numFmtId="0" fontId="19" fillId="0" borderId="0" xfId="0" applyFont="1" applyAlignment="1">
      <alignment vertical="center" wrapText="1"/>
    </xf>
    <xf numFmtId="0" fontId="33" fillId="0" borderId="0" xfId="0" applyFont="1">
      <alignment vertical="center"/>
    </xf>
    <xf numFmtId="0" fontId="7" fillId="0" borderId="0" xfId="0" applyFont="1">
      <alignment vertical="center"/>
    </xf>
    <xf numFmtId="0" fontId="0" fillId="0" borderId="1" xfId="0" applyBorder="1" applyAlignment="1">
      <alignment horizontal="center" vertical="center"/>
    </xf>
    <xf numFmtId="0" fontId="0" fillId="9" borderId="20" xfId="0" applyFill="1" applyBorder="1" applyAlignment="1">
      <alignment horizontal="center" vertical="center" wrapText="1"/>
    </xf>
    <xf numFmtId="0" fontId="4" fillId="9" borderId="20" xfId="0" applyFont="1" applyFill="1" applyBorder="1" applyAlignment="1">
      <alignment horizontal="center" vertical="center" wrapText="1"/>
    </xf>
    <xf numFmtId="0" fontId="3" fillId="0" borderId="4" xfId="0" applyFont="1" applyBorder="1">
      <alignment vertical="center"/>
    </xf>
    <xf numFmtId="0" fontId="4" fillId="0" borderId="23" xfId="0" applyFont="1" applyBorder="1">
      <alignment vertical="center"/>
    </xf>
    <xf numFmtId="0" fontId="3" fillId="0" borderId="23" xfId="0" applyFont="1" applyBorder="1">
      <alignment vertical="center"/>
    </xf>
    <xf numFmtId="0" fontId="4" fillId="0" borderId="21" xfId="0" applyFont="1" applyBorder="1">
      <alignment vertical="center"/>
    </xf>
    <xf numFmtId="0" fontId="4" fillId="0" borderId="18" xfId="0" applyFont="1" applyBorder="1">
      <alignment vertical="center"/>
    </xf>
    <xf numFmtId="0" fontId="0" fillId="0" borderId="7" xfId="0" applyBorder="1">
      <alignment vertical="center"/>
    </xf>
    <xf numFmtId="0" fontId="21" fillId="3" borderId="5" xfId="0" applyFont="1" applyFill="1" applyBorder="1" applyAlignment="1">
      <alignment vertical="center" wrapText="1"/>
    </xf>
    <xf numFmtId="0" fontId="21" fillId="3" borderId="32" xfId="0" applyFont="1" applyFill="1" applyBorder="1" applyAlignment="1">
      <alignment vertical="center" wrapText="1"/>
    </xf>
    <xf numFmtId="0" fontId="21" fillId="3" borderId="30" xfId="0" applyFont="1" applyFill="1" applyBorder="1">
      <alignment vertical="center"/>
    </xf>
    <xf numFmtId="178" fontId="5" fillId="0" borderId="0" xfId="0" applyNumberFormat="1" applyFont="1" applyAlignment="1">
      <alignment horizontal="left" vertical="center"/>
    </xf>
    <xf numFmtId="0" fontId="47" fillId="0" borderId="0" xfId="0" applyFont="1" applyAlignment="1">
      <alignment horizontal="left" vertical="center" readingOrder="1"/>
    </xf>
    <xf numFmtId="0" fontId="4" fillId="0" borderId="22" xfId="0" applyFont="1" applyBorder="1" applyAlignment="1">
      <alignment vertical="center" wrapText="1"/>
    </xf>
    <xf numFmtId="0" fontId="4" fillId="0" borderId="22" xfId="0" applyFont="1" applyBorder="1" applyAlignment="1">
      <alignment horizontal="center" vertical="center" wrapText="1"/>
    </xf>
    <xf numFmtId="0" fontId="4" fillId="0" borderId="35" xfId="0" applyFont="1" applyBorder="1">
      <alignment vertical="center"/>
    </xf>
    <xf numFmtId="0" fontId="4" fillId="0" borderId="39" xfId="0" applyFont="1" applyBorder="1" applyAlignment="1">
      <alignment horizontal="left" vertical="center"/>
    </xf>
    <xf numFmtId="0" fontId="7" fillId="4" borderId="48" xfId="0" applyFont="1" applyFill="1" applyBorder="1" applyAlignment="1">
      <alignment horizontal="center" vertical="center" wrapText="1"/>
    </xf>
    <xf numFmtId="0" fontId="5" fillId="6" borderId="52" xfId="0" applyFont="1" applyFill="1" applyBorder="1" applyAlignment="1">
      <alignment horizontal="center" vertical="center"/>
    </xf>
    <xf numFmtId="0" fontId="36" fillId="8" borderId="57" xfId="0" applyFont="1" applyFill="1" applyBorder="1" applyAlignment="1">
      <alignment horizontal="center" vertical="center" wrapText="1"/>
    </xf>
    <xf numFmtId="0" fontId="0" fillId="8" borderId="58" xfId="0" applyFill="1" applyBorder="1" applyAlignment="1">
      <alignment horizontal="center" vertical="center" wrapText="1"/>
    </xf>
    <xf numFmtId="0" fontId="0" fillId="8" borderId="51" xfId="0" applyFill="1" applyBorder="1" applyAlignment="1">
      <alignment horizontal="center" vertical="center" wrapText="1"/>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176" fontId="5" fillId="0" borderId="61" xfId="0" applyNumberFormat="1" applyFont="1" applyBorder="1" applyAlignment="1">
      <alignment vertical="center" wrapText="1"/>
    </xf>
    <xf numFmtId="49" fontId="3" fillId="0" borderId="62" xfId="0" applyNumberFormat="1" applyFont="1" applyBorder="1">
      <alignment vertical="center"/>
    </xf>
    <xf numFmtId="0" fontId="5" fillId="6" borderId="63" xfId="0" applyFont="1" applyFill="1" applyBorder="1" applyAlignment="1">
      <alignment horizontal="center" vertical="center"/>
    </xf>
    <xf numFmtId="0" fontId="5" fillId="0" borderId="64" xfId="0" applyFont="1" applyBorder="1" applyAlignment="1">
      <alignment horizontal="center" vertical="center" wrapText="1"/>
    </xf>
    <xf numFmtId="0" fontId="5" fillId="0" borderId="65" xfId="0" applyFont="1" applyBorder="1" applyAlignment="1">
      <alignment horizontal="center" vertical="center" wrapText="1"/>
    </xf>
    <xf numFmtId="176" fontId="5" fillId="0" borderId="66" xfId="0" applyNumberFormat="1" applyFont="1" applyBorder="1" applyAlignment="1">
      <alignment vertical="center" wrapText="1"/>
    </xf>
    <xf numFmtId="49" fontId="3" fillId="0" borderId="67" xfId="0" applyNumberFormat="1" applyFont="1" applyBorder="1">
      <alignment vertical="center"/>
    </xf>
    <xf numFmtId="0" fontId="5" fillId="6" borderId="68" xfId="0" applyFont="1" applyFill="1" applyBorder="1" applyAlignment="1">
      <alignment horizontal="center" vertical="center"/>
    </xf>
    <xf numFmtId="0" fontId="5" fillId="0" borderId="69" xfId="0" applyFont="1" applyBorder="1" applyAlignment="1">
      <alignment horizontal="center" vertical="center" wrapText="1"/>
    </xf>
    <xf numFmtId="0" fontId="5" fillId="0" borderId="70" xfId="0" applyFont="1" applyBorder="1" applyAlignment="1">
      <alignment horizontal="center" vertical="center" wrapText="1"/>
    </xf>
    <xf numFmtId="176" fontId="5" fillId="0" borderId="71" xfId="0" applyNumberFormat="1" applyFont="1" applyBorder="1" applyAlignment="1">
      <alignment vertical="center" wrapText="1"/>
    </xf>
    <xf numFmtId="49" fontId="3" fillId="0" borderId="72" xfId="0" applyNumberFormat="1" applyFont="1" applyBorder="1">
      <alignment vertical="center"/>
    </xf>
    <xf numFmtId="0" fontId="5" fillId="6" borderId="73" xfId="0" applyFont="1" applyFill="1" applyBorder="1" applyAlignment="1">
      <alignment horizontal="center" vertical="center"/>
    </xf>
    <xf numFmtId="0" fontId="5" fillId="0" borderId="74" xfId="0" applyFont="1" applyBorder="1" applyAlignment="1">
      <alignment horizontal="center" vertical="center" wrapText="1"/>
    </xf>
    <xf numFmtId="0" fontId="0" fillId="0" borderId="75" xfId="0" applyBorder="1" applyAlignment="1">
      <alignment horizontal="center" vertical="center" wrapText="1"/>
    </xf>
    <xf numFmtId="0" fontId="5" fillId="6" borderId="76" xfId="0" applyFont="1" applyFill="1" applyBorder="1" applyAlignment="1">
      <alignment horizontal="center" vertical="center"/>
    </xf>
    <xf numFmtId="0" fontId="2" fillId="0" borderId="0" xfId="1" applyBorder="1" applyAlignment="1">
      <alignment vertical="center" wrapText="1"/>
    </xf>
    <xf numFmtId="0" fontId="15" fillId="0" borderId="23" xfId="0" applyFont="1" applyBorder="1" applyAlignment="1">
      <alignment horizontal="center" vertical="center" wrapText="1"/>
    </xf>
    <xf numFmtId="0" fontId="5" fillId="6" borderId="77" xfId="0" applyFont="1" applyFill="1" applyBorder="1" applyAlignment="1">
      <alignment horizontal="center" vertical="center"/>
    </xf>
    <xf numFmtId="0" fontId="5" fillId="0" borderId="71" xfId="0" applyFont="1" applyBorder="1" applyAlignment="1">
      <alignment horizontal="center" vertical="center" wrapText="1"/>
    </xf>
    <xf numFmtId="0" fontId="5" fillId="0" borderId="78" xfId="0" applyFont="1" applyBorder="1" applyAlignment="1">
      <alignment horizontal="center" vertical="center" wrapText="1"/>
    </xf>
    <xf numFmtId="0" fontId="5" fillId="6" borderId="71" xfId="0" applyFont="1" applyFill="1" applyBorder="1" applyAlignment="1">
      <alignment horizontal="center" vertical="center" wrapText="1"/>
    </xf>
    <xf numFmtId="0" fontId="5" fillId="6" borderId="70" xfId="0" applyFont="1" applyFill="1" applyBorder="1" applyAlignment="1">
      <alignment horizontal="center" vertical="center" wrapText="1"/>
    </xf>
    <xf numFmtId="176" fontId="5" fillId="6" borderId="71" xfId="0" applyNumberFormat="1" applyFont="1" applyFill="1" applyBorder="1" applyAlignment="1">
      <alignment vertical="center" wrapText="1"/>
    </xf>
    <xf numFmtId="0" fontId="5" fillId="6" borderId="79" xfId="0" applyFont="1" applyFill="1" applyBorder="1" applyAlignment="1">
      <alignment horizontal="center" vertical="center"/>
    </xf>
    <xf numFmtId="0" fontId="0" fillId="0" borderId="80" xfId="0" applyBorder="1" applyAlignment="1">
      <alignment vertical="center" wrapText="1"/>
    </xf>
    <xf numFmtId="0" fontId="8" fillId="0" borderId="81" xfId="1" applyNumberFormat="1" applyFont="1" applyFill="1" applyBorder="1" applyAlignment="1" applyProtection="1">
      <alignment horizontal="center" vertical="center" wrapText="1"/>
    </xf>
    <xf numFmtId="0" fontId="5" fillId="0" borderId="82" xfId="0" applyFont="1" applyBorder="1" applyAlignment="1">
      <alignment horizontal="center" vertical="center" wrapText="1"/>
    </xf>
    <xf numFmtId="0" fontId="0" fillId="0" borderId="0" xfId="0" applyAlignment="1">
      <alignment vertical="center" wrapText="1"/>
    </xf>
    <xf numFmtId="0" fontId="2" fillId="0" borderId="0" xfId="1" applyNumberFormat="1" applyFill="1" applyBorder="1" applyAlignment="1">
      <alignment vertical="center" wrapText="1"/>
    </xf>
    <xf numFmtId="0" fontId="0" fillId="0" borderId="78" xfId="0" applyBorder="1" applyAlignment="1">
      <alignment vertical="center" wrapText="1"/>
    </xf>
    <xf numFmtId="0" fontId="8" fillId="0" borderId="70" xfId="1" applyNumberFormat="1" applyFont="1" applyFill="1" applyBorder="1" applyAlignment="1" applyProtection="1">
      <alignment horizontal="center" vertical="center" wrapText="1"/>
    </xf>
    <xf numFmtId="0" fontId="8" fillId="0" borderId="71" xfId="1" applyNumberFormat="1" applyFont="1" applyFill="1" applyBorder="1" applyAlignment="1" applyProtection="1">
      <alignment horizontal="center" vertical="center" wrapText="1"/>
    </xf>
    <xf numFmtId="0" fontId="5" fillId="6" borderId="83" xfId="0" applyFont="1" applyFill="1" applyBorder="1" applyAlignment="1">
      <alignment horizontal="center" vertical="center"/>
    </xf>
    <xf numFmtId="0" fontId="0" fillId="0" borderId="74" xfId="0" applyBorder="1" applyAlignment="1">
      <alignment vertical="center" wrapText="1"/>
    </xf>
    <xf numFmtId="0" fontId="8" fillId="0" borderId="75" xfId="1" applyNumberFormat="1" applyFont="1" applyFill="1" applyBorder="1" applyAlignment="1" applyProtection="1">
      <alignment horizontal="center" vertical="center" wrapText="1"/>
    </xf>
    <xf numFmtId="0" fontId="5" fillId="0" borderId="84" xfId="0" applyFont="1" applyBorder="1" applyAlignment="1">
      <alignment horizontal="center" vertical="center" wrapText="1"/>
    </xf>
    <xf numFmtId="0" fontId="0" fillId="6" borderId="75" xfId="0" applyFill="1" applyBorder="1" applyAlignment="1">
      <alignment horizontal="center" vertical="center" wrapText="1"/>
    </xf>
    <xf numFmtId="176" fontId="5" fillId="6" borderId="84" xfId="0" applyNumberFormat="1" applyFont="1" applyFill="1" applyBorder="1" applyAlignment="1">
      <alignment vertical="center" wrapText="1"/>
    </xf>
    <xf numFmtId="0" fontId="0" fillId="3" borderId="86" xfId="0" applyFill="1" applyBorder="1">
      <alignment vertical="center"/>
    </xf>
    <xf numFmtId="0" fontId="21" fillId="0" borderId="109" xfId="0" applyFont="1" applyBorder="1" applyAlignment="1">
      <alignment horizontal="center" vertical="center"/>
    </xf>
    <xf numFmtId="0" fontId="19" fillId="0" borderId="109" xfId="0" applyFont="1" applyBorder="1" applyAlignment="1">
      <alignment horizontal="center" vertical="center"/>
    </xf>
    <xf numFmtId="0" fontId="53" fillId="0" borderId="0" xfId="0" applyFont="1">
      <alignment vertical="center"/>
    </xf>
    <xf numFmtId="0" fontId="53" fillId="3" borderId="0" xfId="0" applyFont="1" applyFill="1">
      <alignment vertical="center"/>
    </xf>
    <xf numFmtId="0" fontId="54" fillId="3" borderId="0" xfId="0" applyFont="1" applyFill="1">
      <alignment vertical="center"/>
    </xf>
    <xf numFmtId="0" fontId="53" fillId="3" borderId="0" xfId="0" applyFont="1" applyFill="1" applyAlignment="1">
      <alignment horizontal="left" vertical="center"/>
    </xf>
    <xf numFmtId="0" fontId="53" fillId="3" borderId="0" xfId="0" applyFont="1" applyFill="1" applyAlignment="1">
      <alignment horizontal="center" vertical="center"/>
    </xf>
    <xf numFmtId="0" fontId="53" fillId="0" borderId="46" xfId="0" applyFont="1" applyBorder="1" applyAlignment="1">
      <alignment horizontal="center" vertical="center" wrapText="1"/>
    </xf>
    <xf numFmtId="0" fontId="53" fillId="0" borderId="48" xfId="0" applyFont="1" applyBorder="1" applyAlignment="1">
      <alignment horizontal="center" vertical="center" wrapText="1"/>
    </xf>
    <xf numFmtId="0" fontId="53" fillId="0" borderId="0" xfId="0" applyFont="1" applyAlignment="1">
      <alignment vertical="center" wrapText="1"/>
    </xf>
    <xf numFmtId="0" fontId="53" fillId="0" borderId="49" xfId="0" applyFont="1" applyBorder="1" applyAlignment="1">
      <alignment horizontal="center" vertical="center"/>
    </xf>
    <xf numFmtId="0" fontId="53" fillId="0" borderId="50" xfId="0" applyFont="1" applyBorder="1" applyAlignment="1">
      <alignment vertical="center" wrapText="1"/>
    </xf>
    <xf numFmtId="0" fontId="58" fillId="0" borderId="50" xfId="1" applyFont="1" applyFill="1" applyBorder="1" applyAlignment="1">
      <alignment vertical="center" wrapText="1"/>
    </xf>
    <xf numFmtId="0" fontId="53" fillId="0" borderId="50" xfId="0" applyFont="1" applyBorder="1" applyAlignment="1">
      <alignment horizontal="center" vertical="center" wrapText="1"/>
    </xf>
    <xf numFmtId="2" fontId="53" fillId="0" borderId="113" xfId="0" applyNumberFormat="1" applyFont="1" applyBorder="1" applyAlignment="1">
      <alignment horizontal="center" vertical="center" wrapText="1"/>
    </xf>
    <xf numFmtId="1" fontId="53" fillId="0" borderId="113" xfId="0" applyNumberFormat="1" applyFont="1" applyBorder="1" applyAlignment="1">
      <alignment horizontal="center" vertical="center" wrapText="1"/>
    </xf>
    <xf numFmtId="176" fontId="53" fillId="0" borderId="113" xfId="0" applyNumberFormat="1" applyFont="1" applyBorder="1" applyAlignment="1">
      <alignment vertical="center" wrapText="1"/>
    </xf>
    <xf numFmtId="49" fontId="53" fillId="0" borderId="113" xfId="0" applyNumberFormat="1" applyFont="1" applyBorder="1">
      <alignment vertical="center"/>
    </xf>
    <xf numFmtId="0" fontId="53" fillId="0" borderId="15" xfId="0" applyFont="1" applyBorder="1">
      <alignment vertical="center"/>
    </xf>
    <xf numFmtId="0" fontId="53" fillId="0" borderId="7" xfId="0" applyFont="1" applyBorder="1">
      <alignment vertical="center"/>
    </xf>
    <xf numFmtId="0" fontId="53" fillId="0" borderId="7" xfId="0" applyFont="1" applyBorder="1" applyAlignment="1">
      <alignment horizontal="left" vertical="center"/>
    </xf>
    <xf numFmtId="0" fontId="53" fillId="0" borderId="0" xfId="0" applyFont="1" applyAlignment="1">
      <alignment horizontal="left" vertical="center"/>
    </xf>
    <xf numFmtId="178" fontId="53" fillId="0" borderId="0" xfId="0" applyNumberFormat="1" applyFont="1" applyAlignment="1">
      <alignment horizontal="left" vertical="center"/>
    </xf>
    <xf numFmtId="0" fontId="53" fillId="0" borderId="18" xfId="0" applyFont="1" applyBorder="1">
      <alignment vertical="center"/>
    </xf>
    <xf numFmtId="0" fontId="53" fillId="0" borderId="45" xfId="0" applyFont="1" applyBorder="1" applyAlignment="1">
      <alignment horizontal="center" vertical="center" wrapText="1"/>
    </xf>
    <xf numFmtId="176" fontId="53" fillId="11" borderId="120" xfId="0" applyNumberFormat="1" applyFont="1" applyFill="1" applyBorder="1" applyAlignment="1">
      <alignment vertical="center" wrapText="1"/>
    </xf>
    <xf numFmtId="49" fontId="53" fillId="11" borderId="120" xfId="0" applyNumberFormat="1" applyFont="1" applyFill="1" applyBorder="1">
      <alignment vertical="center"/>
    </xf>
    <xf numFmtId="0" fontId="57" fillId="3" borderId="124" xfId="0" applyFont="1" applyFill="1" applyBorder="1">
      <alignment vertical="center"/>
    </xf>
    <xf numFmtId="0" fontId="57" fillId="3" borderId="125" xfId="0" applyFont="1" applyFill="1" applyBorder="1" applyAlignment="1">
      <alignment horizontal="right" vertical="center"/>
    </xf>
    <xf numFmtId="0" fontId="57" fillId="0" borderId="125" xfId="0" applyFont="1" applyBorder="1" applyAlignment="1">
      <alignment horizontal="right" vertical="center"/>
    </xf>
    <xf numFmtId="0" fontId="57" fillId="3" borderId="125" xfId="0" applyFont="1" applyFill="1" applyBorder="1" applyAlignment="1">
      <alignment horizontal="right" vertical="center" wrapText="1"/>
    </xf>
    <xf numFmtId="0" fontId="53" fillId="3" borderId="123" xfId="0" applyFont="1" applyFill="1" applyBorder="1">
      <alignment vertical="center"/>
    </xf>
    <xf numFmtId="0" fontId="53" fillId="3" borderId="124" xfId="0" applyFont="1" applyFill="1" applyBorder="1">
      <alignment vertical="center"/>
    </xf>
    <xf numFmtId="0" fontId="53" fillId="11" borderId="128" xfId="0" applyFont="1" applyFill="1" applyBorder="1">
      <alignment vertical="center"/>
    </xf>
    <xf numFmtId="0" fontId="57" fillId="11" borderId="129" xfId="0" applyFont="1" applyFill="1" applyBorder="1">
      <alignment vertical="center"/>
    </xf>
    <xf numFmtId="0" fontId="57" fillId="11" borderId="126" xfId="0" applyFont="1" applyFill="1" applyBorder="1" applyAlignment="1">
      <alignment horizontal="right" vertical="center"/>
    </xf>
    <xf numFmtId="0" fontId="53" fillId="3" borderId="130" xfId="0" applyFont="1" applyFill="1" applyBorder="1">
      <alignment vertical="center"/>
    </xf>
    <xf numFmtId="0" fontId="53" fillId="3" borderId="44" xfId="0" applyFont="1" applyFill="1" applyBorder="1">
      <alignment vertical="center"/>
    </xf>
    <xf numFmtId="0" fontId="57" fillId="3" borderId="44" xfId="0" applyFont="1" applyFill="1" applyBorder="1">
      <alignment vertical="center"/>
    </xf>
    <xf numFmtId="0" fontId="57" fillId="3" borderId="121" xfId="0" applyFont="1" applyFill="1" applyBorder="1" applyAlignment="1">
      <alignment horizontal="right" vertical="center"/>
    </xf>
    <xf numFmtId="0" fontId="53" fillId="11" borderId="120" xfId="0" applyFont="1" applyFill="1" applyBorder="1" applyAlignment="1">
      <alignment horizontal="left" vertical="center"/>
    </xf>
    <xf numFmtId="0" fontId="53" fillId="11" borderId="120" xfId="0" applyFont="1" applyFill="1" applyBorder="1" applyAlignment="1">
      <alignment horizontal="center" vertical="center" wrapText="1"/>
    </xf>
    <xf numFmtId="0" fontId="58" fillId="11" borderId="120" xfId="1" applyNumberFormat="1" applyFont="1" applyFill="1" applyBorder="1" applyAlignment="1" applyProtection="1">
      <alignment horizontal="center" vertical="center" wrapText="1"/>
    </xf>
    <xf numFmtId="0" fontId="57" fillId="11" borderId="120" xfId="0" applyFont="1" applyFill="1" applyBorder="1" applyAlignment="1">
      <alignment horizontal="center" vertical="center" wrapText="1"/>
    </xf>
    <xf numFmtId="0" fontId="53" fillId="11" borderId="129" xfId="0" applyFont="1" applyFill="1" applyBorder="1">
      <alignment vertical="center"/>
    </xf>
    <xf numFmtId="0" fontId="53" fillId="3" borderId="0" xfId="0" applyFont="1" applyFill="1" applyAlignment="1">
      <alignment horizontal="right" vertical="center"/>
    </xf>
    <xf numFmtId="14" fontId="53" fillId="3" borderId="0" xfId="0" applyNumberFormat="1" applyFont="1" applyFill="1" applyAlignment="1">
      <alignment horizontal="right" vertical="center" wrapText="1"/>
    </xf>
    <xf numFmtId="0" fontId="53" fillId="3" borderId="133" xfId="0" applyFont="1" applyFill="1" applyBorder="1" applyAlignment="1">
      <alignment vertical="center" wrapText="1"/>
    </xf>
    <xf numFmtId="0" fontId="53" fillId="3" borderId="133" xfId="0" applyFont="1" applyFill="1" applyBorder="1" applyAlignment="1">
      <alignment horizontal="center" vertical="center" wrapText="1"/>
    </xf>
    <xf numFmtId="0" fontId="53" fillId="0" borderId="32" xfId="0" applyFont="1" applyBorder="1">
      <alignment vertical="center"/>
    </xf>
    <xf numFmtId="0" fontId="62" fillId="0" borderId="0" xfId="0" applyFont="1" applyAlignment="1">
      <alignment horizontal="left" vertical="center" readingOrder="1"/>
    </xf>
    <xf numFmtId="0" fontId="66" fillId="0" borderId="18" xfId="1" applyNumberFormat="1" applyFont="1" applyFill="1" applyBorder="1" applyAlignment="1" applyProtection="1">
      <alignment horizontal="left" vertical="center"/>
    </xf>
    <xf numFmtId="0" fontId="66" fillId="0" borderId="0" xfId="1" applyNumberFormat="1" applyFont="1" applyFill="1" applyBorder="1" applyAlignment="1" applyProtection="1">
      <alignment vertical="top" wrapText="1"/>
    </xf>
    <xf numFmtId="0" fontId="65" fillId="0" borderId="0" xfId="1" applyNumberFormat="1" applyFont="1" applyFill="1" applyBorder="1" applyAlignment="1" applyProtection="1">
      <alignment vertical="top" wrapText="1"/>
    </xf>
    <xf numFmtId="0" fontId="64" fillId="0" borderId="18" xfId="0" applyFont="1" applyBorder="1">
      <alignment vertical="center"/>
    </xf>
    <xf numFmtId="0" fontId="64" fillId="0" borderId="0" xfId="0" applyFont="1">
      <alignment vertical="center"/>
    </xf>
    <xf numFmtId="0" fontId="64" fillId="0" borderId="9" xfId="0" applyFont="1" applyBorder="1">
      <alignment vertical="center"/>
    </xf>
    <xf numFmtId="0" fontId="64" fillId="0" borderId="10" xfId="0" applyFont="1" applyBorder="1">
      <alignment vertical="center"/>
    </xf>
    <xf numFmtId="0" fontId="53" fillId="0" borderId="122" xfId="0" applyFont="1" applyBorder="1" applyAlignment="1">
      <alignment vertical="center" wrapText="1"/>
    </xf>
    <xf numFmtId="0" fontId="58" fillId="0" borderId="122" xfId="1" applyFont="1" applyFill="1" applyBorder="1" applyAlignment="1">
      <alignment vertical="center" wrapText="1"/>
    </xf>
    <xf numFmtId="0" fontId="53" fillId="0" borderId="122" xfId="0" applyFont="1" applyBorder="1" applyAlignment="1">
      <alignment horizontal="center" vertical="center" wrapText="1"/>
    </xf>
    <xf numFmtId="49" fontId="53" fillId="0" borderId="131" xfId="0" applyNumberFormat="1" applyFont="1" applyBorder="1">
      <alignment vertical="center"/>
    </xf>
    <xf numFmtId="0" fontId="53" fillId="3" borderId="46" xfId="0" applyFont="1" applyFill="1" applyBorder="1" applyAlignment="1">
      <alignment horizontal="center" vertical="center" wrapText="1"/>
    </xf>
    <xf numFmtId="0" fontId="67" fillId="0" borderId="112" xfId="0" applyFont="1" applyBorder="1" applyAlignment="1">
      <alignment horizontal="center" vertical="center" wrapText="1"/>
    </xf>
    <xf numFmtId="0" fontId="67" fillId="0" borderId="113" xfId="0" applyFont="1" applyBorder="1" applyAlignment="1">
      <alignment horizontal="center" vertical="center" wrapText="1"/>
    </xf>
    <xf numFmtId="0" fontId="67" fillId="11" borderId="120" xfId="0" applyFont="1" applyFill="1" applyBorder="1" applyAlignment="1">
      <alignment horizontal="center" vertical="center" wrapText="1"/>
    </xf>
    <xf numFmtId="0" fontId="60" fillId="3" borderId="46" xfId="0" applyFont="1" applyFill="1" applyBorder="1" applyAlignment="1">
      <alignment horizontal="center" vertical="center" wrapText="1"/>
    </xf>
    <xf numFmtId="0" fontId="60" fillId="3" borderId="47" xfId="0" applyFont="1" applyFill="1" applyBorder="1" applyAlignment="1">
      <alignment horizontal="center" vertical="center" wrapText="1"/>
    </xf>
    <xf numFmtId="0" fontId="57" fillId="13" borderId="126" xfId="0" applyFont="1" applyFill="1" applyBorder="1" applyAlignment="1">
      <alignment horizontal="right" vertical="center" wrapText="1"/>
    </xf>
    <xf numFmtId="0" fontId="57" fillId="13" borderId="140" xfId="0" applyFont="1" applyFill="1" applyBorder="1" applyAlignment="1">
      <alignment horizontal="right" vertical="center" wrapText="1"/>
    </xf>
    <xf numFmtId="49" fontId="53" fillId="0" borderId="149" xfId="0" applyNumberFormat="1" applyFont="1" applyBorder="1">
      <alignment vertical="center"/>
    </xf>
    <xf numFmtId="0" fontId="53" fillId="13" borderId="142" xfId="0" applyFont="1" applyFill="1" applyBorder="1" applyAlignment="1">
      <alignment horizontal="left" vertical="center" wrapText="1"/>
    </xf>
    <xf numFmtId="0" fontId="53" fillId="13" borderId="143" xfId="0" applyFont="1" applyFill="1" applyBorder="1" applyAlignment="1">
      <alignment horizontal="left" vertical="center" wrapText="1"/>
    </xf>
    <xf numFmtId="0" fontId="57" fillId="10" borderId="0" xfId="0" applyFont="1" applyFill="1" applyAlignment="1">
      <alignment horizontal="center" vertical="center"/>
    </xf>
    <xf numFmtId="38" fontId="57" fillId="0" borderId="116" xfId="0" applyNumberFormat="1" applyFont="1" applyBorder="1" applyAlignment="1">
      <alignment horizontal="right" vertical="center" wrapText="1"/>
    </xf>
    <xf numFmtId="0" fontId="53" fillId="3" borderId="132" xfId="0" applyFont="1" applyFill="1" applyBorder="1" applyAlignment="1">
      <alignment horizontal="left" vertical="center"/>
    </xf>
    <xf numFmtId="0" fontId="53" fillId="3" borderId="133" xfId="0" applyFont="1" applyFill="1" applyBorder="1" applyAlignment="1">
      <alignment horizontal="left" vertical="center"/>
    </xf>
    <xf numFmtId="0" fontId="53" fillId="3" borderId="118" xfId="0" applyFont="1" applyFill="1" applyBorder="1" applyAlignment="1">
      <alignment horizontal="center" vertical="center"/>
    </xf>
    <xf numFmtId="0" fontId="53" fillId="3" borderId="115" xfId="0" applyFont="1" applyFill="1" applyBorder="1" applyAlignment="1">
      <alignment horizontal="center" vertical="center"/>
    </xf>
    <xf numFmtId="0" fontId="53" fillId="3" borderId="119" xfId="0" applyFont="1" applyFill="1" applyBorder="1" applyAlignment="1">
      <alignment horizontal="center" vertical="center"/>
    </xf>
    <xf numFmtId="0" fontId="53" fillId="3" borderId="123" xfId="0" applyFont="1" applyFill="1" applyBorder="1" applyAlignment="1">
      <alignment horizontal="center" vertical="center"/>
    </xf>
    <xf numFmtId="0" fontId="53" fillId="3" borderId="124" xfId="0" applyFont="1" applyFill="1" applyBorder="1" applyAlignment="1">
      <alignment horizontal="center" vertical="center"/>
    </xf>
    <xf numFmtId="0" fontId="53" fillId="3" borderId="135" xfId="0" applyFont="1" applyFill="1" applyBorder="1" applyAlignment="1">
      <alignment horizontal="center" vertical="center"/>
    </xf>
    <xf numFmtId="0" fontId="53" fillId="3" borderId="137" xfId="0" applyFont="1" applyFill="1" applyBorder="1" applyAlignment="1">
      <alignment horizontal="center" vertical="center"/>
    </xf>
    <xf numFmtId="0" fontId="53" fillId="3" borderId="138" xfId="0" applyFont="1" applyFill="1" applyBorder="1" applyAlignment="1">
      <alignment horizontal="center" vertical="center"/>
    </xf>
    <xf numFmtId="0" fontId="53" fillId="3" borderId="139" xfId="0" applyFont="1" applyFill="1" applyBorder="1" applyAlignment="1">
      <alignment horizontal="center" vertical="center"/>
    </xf>
    <xf numFmtId="0" fontId="53" fillId="0" borderId="15" xfId="0" applyFont="1" applyBorder="1" applyAlignment="1">
      <alignment horizontal="center" vertical="center"/>
    </xf>
    <xf numFmtId="0" fontId="53" fillId="0" borderId="17" xfId="0" applyFont="1" applyBorder="1" applyAlignment="1">
      <alignment horizontal="center" vertical="center"/>
    </xf>
    <xf numFmtId="0" fontId="53" fillId="0" borderId="18" xfId="0" applyFont="1" applyBorder="1" applyAlignment="1">
      <alignment horizontal="center" vertical="center"/>
    </xf>
    <xf numFmtId="0" fontId="53" fillId="0" borderId="8" xfId="0" applyFont="1" applyBorder="1" applyAlignment="1">
      <alignment horizontal="center" vertical="center"/>
    </xf>
    <xf numFmtId="0" fontId="53" fillId="0" borderId="9" xfId="0" applyFont="1" applyBorder="1" applyAlignment="1">
      <alignment horizontal="center" vertical="center"/>
    </xf>
    <xf numFmtId="0" fontId="53" fillId="0" borderId="11" xfId="0" applyFont="1" applyBorder="1" applyAlignment="1">
      <alignment horizontal="center" vertical="center"/>
    </xf>
    <xf numFmtId="38" fontId="68" fillId="13" borderId="117" xfId="0" applyNumberFormat="1" applyFont="1" applyFill="1" applyBorder="1" applyAlignment="1">
      <alignment horizontal="right" vertical="center" wrapText="1"/>
    </xf>
    <xf numFmtId="38" fontId="68" fillId="13" borderId="141" xfId="0" applyNumberFormat="1" applyFont="1" applyFill="1" applyBorder="1" applyAlignment="1">
      <alignment horizontal="right" vertical="center" wrapText="1"/>
    </xf>
    <xf numFmtId="38" fontId="57" fillId="0" borderId="131" xfId="0" applyNumberFormat="1" applyFont="1" applyBorder="1" applyAlignment="1">
      <alignment horizontal="right" vertical="center" wrapText="1"/>
    </xf>
    <xf numFmtId="38" fontId="68" fillId="13" borderId="127" xfId="0" applyNumberFormat="1" applyFont="1" applyFill="1" applyBorder="1" applyAlignment="1">
      <alignment horizontal="right" vertical="center" wrapText="1"/>
    </xf>
    <xf numFmtId="0" fontId="68" fillId="0" borderId="143" xfId="0" applyFont="1" applyBorder="1" applyAlignment="1">
      <alignment horizontal="center" vertical="center"/>
    </xf>
    <xf numFmtId="0" fontId="53" fillId="13" borderId="146" xfId="0" applyFont="1" applyFill="1" applyBorder="1" applyAlignment="1">
      <alignment horizontal="left" vertical="center" wrapText="1"/>
    </xf>
    <xf numFmtId="0" fontId="53" fillId="13" borderId="147" xfId="0" applyFont="1" applyFill="1" applyBorder="1" applyAlignment="1">
      <alignment horizontal="left" vertical="center" wrapText="1"/>
    </xf>
    <xf numFmtId="0" fontId="53" fillId="13" borderId="146" xfId="0" applyFont="1" applyFill="1" applyBorder="1" applyAlignment="1">
      <alignment horizontal="left" vertical="center"/>
    </xf>
    <xf numFmtId="0" fontId="53" fillId="13" borderId="147" xfId="0" applyFont="1" applyFill="1" applyBorder="1" applyAlignment="1">
      <alignment horizontal="left" vertical="center"/>
    </xf>
    <xf numFmtId="0" fontId="53" fillId="3" borderId="142" xfId="0" applyFont="1" applyFill="1" applyBorder="1" applyAlignment="1">
      <alignment horizontal="left" vertical="center" wrapText="1"/>
    </xf>
    <xf numFmtId="0" fontId="53" fillId="3" borderId="143" xfId="0" applyFont="1" applyFill="1" applyBorder="1" applyAlignment="1">
      <alignment horizontal="left" vertical="center" wrapText="1"/>
    </xf>
    <xf numFmtId="0" fontId="68" fillId="0" borderId="148" xfId="0" applyFont="1" applyBorder="1" applyAlignment="1">
      <alignment horizontal="center" vertical="center" wrapText="1"/>
    </xf>
    <xf numFmtId="0" fontId="52" fillId="3" borderId="0" xfId="0" applyFont="1" applyFill="1" applyAlignment="1">
      <alignment horizontal="center" vertical="center"/>
    </xf>
    <xf numFmtId="0" fontId="63" fillId="12" borderId="114" xfId="0" applyFont="1" applyFill="1" applyBorder="1" applyAlignment="1">
      <alignment horizontal="center" vertical="center"/>
    </xf>
    <xf numFmtId="0" fontId="63" fillId="12" borderId="115" xfId="0" applyFont="1" applyFill="1" applyBorder="1" applyAlignment="1">
      <alignment horizontal="center" vertical="center"/>
    </xf>
    <xf numFmtId="0" fontId="63" fillId="12" borderId="119" xfId="0" applyFont="1" applyFill="1" applyBorder="1" applyAlignment="1">
      <alignment horizontal="center" vertical="center"/>
    </xf>
    <xf numFmtId="0" fontId="63" fillId="12" borderId="145" xfId="0" applyFont="1" applyFill="1" applyBorder="1" applyAlignment="1">
      <alignment horizontal="left" vertical="center" wrapText="1"/>
    </xf>
    <xf numFmtId="0" fontId="63" fillId="12" borderId="143" xfId="0" applyFont="1" applyFill="1" applyBorder="1" applyAlignment="1">
      <alignment horizontal="left" vertical="center" wrapText="1"/>
    </xf>
    <xf numFmtId="0" fontId="63" fillId="12" borderId="144" xfId="0" applyFont="1" applyFill="1" applyBorder="1" applyAlignment="1">
      <alignment horizontal="left" vertical="center" wrapText="1"/>
    </xf>
    <xf numFmtId="38" fontId="57" fillId="3" borderId="121" xfId="0" applyNumberFormat="1" applyFont="1" applyFill="1" applyBorder="1" applyAlignment="1">
      <alignment horizontal="right" vertical="center" wrapText="1"/>
    </xf>
    <xf numFmtId="38" fontId="57" fillId="3" borderId="122" xfId="0" applyNumberFormat="1" applyFont="1" applyFill="1" applyBorder="1" applyAlignment="1">
      <alignment horizontal="right" vertical="center" wrapText="1"/>
    </xf>
    <xf numFmtId="0" fontId="63" fillId="12" borderId="111" xfId="0" applyFont="1" applyFill="1" applyBorder="1" applyAlignment="1">
      <alignment horizontal="center" vertical="center"/>
    </xf>
    <xf numFmtId="0" fontId="63" fillId="12" borderId="109" xfId="0" applyFont="1" applyFill="1" applyBorder="1" applyAlignment="1">
      <alignment horizontal="center" vertical="center"/>
    </xf>
    <xf numFmtId="0" fontId="63" fillId="12" borderId="110" xfId="0" applyFont="1" applyFill="1" applyBorder="1" applyAlignment="1">
      <alignment horizontal="center" vertical="center"/>
    </xf>
    <xf numFmtId="0" fontId="53" fillId="3" borderId="134" xfId="0" applyFont="1" applyFill="1" applyBorder="1" applyAlignment="1">
      <alignment horizontal="left" vertical="center"/>
    </xf>
    <xf numFmtId="0" fontId="53" fillId="3" borderId="131" xfId="0" applyFont="1" applyFill="1" applyBorder="1" applyAlignment="1">
      <alignment horizontal="left" vertical="center"/>
    </xf>
    <xf numFmtId="0" fontId="53" fillId="3" borderId="136" xfId="0" applyFont="1" applyFill="1" applyBorder="1" applyAlignment="1">
      <alignment horizontal="left" vertical="center"/>
    </xf>
    <xf numFmtId="0" fontId="53" fillId="3" borderId="120" xfId="0" applyFont="1" applyFill="1" applyBorder="1" applyAlignment="1">
      <alignment horizontal="left" vertical="center"/>
    </xf>
    <xf numFmtId="38" fontId="68" fillId="11" borderId="127" xfId="0" applyNumberFormat="1" applyFont="1" applyFill="1" applyBorder="1" applyAlignment="1">
      <alignment horizontal="right" vertical="center" wrapText="1"/>
    </xf>
    <xf numFmtId="0" fontId="61" fillId="10" borderId="148" xfId="0" applyFont="1" applyFill="1" applyBorder="1" applyAlignment="1">
      <alignment horizontal="left" vertical="center" wrapText="1"/>
    </xf>
    <xf numFmtId="38" fontId="57" fillId="0" borderId="125" xfId="0" applyNumberFormat="1" applyFont="1" applyBorder="1" applyAlignment="1">
      <alignment horizontal="right" vertical="center" wrapText="1"/>
    </xf>
    <xf numFmtId="0" fontId="21" fillId="3" borderId="31" xfId="0" applyFont="1" applyFill="1" applyBorder="1" applyAlignment="1">
      <alignment horizontal="left" vertical="center" wrapText="1"/>
    </xf>
    <xf numFmtId="0" fontId="21" fillId="3" borderId="32" xfId="0" applyFont="1" applyFill="1" applyBorder="1" applyAlignment="1">
      <alignment horizontal="left" vertical="center" wrapText="1"/>
    </xf>
    <xf numFmtId="177" fontId="21" fillId="3" borderId="25" xfId="0" applyNumberFormat="1" applyFont="1" applyFill="1" applyBorder="1" applyAlignment="1">
      <alignment horizontal="right" vertical="center" wrapText="1"/>
    </xf>
    <xf numFmtId="177" fontId="21" fillId="3" borderId="26" xfId="0" applyNumberFormat="1" applyFont="1" applyFill="1" applyBorder="1" applyAlignment="1">
      <alignment horizontal="right" vertical="center" wrapText="1"/>
    </xf>
    <xf numFmtId="38" fontId="18" fillId="3" borderId="3" xfId="0" applyNumberFormat="1" applyFont="1" applyFill="1" applyBorder="1" applyAlignment="1">
      <alignment horizontal="right" vertical="center" wrapText="1"/>
    </xf>
    <xf numFmtId="38" fontId="18" fillId="3" borderId="16" xfId="0" applyNumberFormat="1" applyFont="1" applyFill="1" applyBorder="1" applyAlignment="1">
      <alignment horizontal="right" vertical="center" wrapText="1"/>
    </xf>
    <xf numFmtId="0" fontId="21" fillId="4" borderId="9" xfId="0" applyFont="1" applyFill="1" applyBorder="1" applyAlignment="1">
      <alignment horizontal="left" vertical="center"/>
    </xf>
    <xf numFmtId="0" fontId="21" fillId="4" borderId="10" xfId="0" applyFont="1" applyFill="1" applyBorder="1" applyAlignment="1">
      <alignment horizontal="left" vertical="center"/>
    </xf>
    <xf numFmtId="0" fontId="21" fillId="4" borderId="19" xfId="0" applyFont="1" applyFill="1" applyBorder="1" applyAlignment="1">
      <alignment horizontal="left" vertical="center"/>
    </xf>
    <xf numFmtId="38" fontId="46" fillId="10" borderId="13" xfId="0" applyNumberFormat="1" applyFont="1" applyFill="1" applyBorder="1" applyAlignment="1">
      <alignment horizontal="right" vertical="center" wrapText="1"/>
    </xf>
    <xf numFmtId="38" fontId="46" fillId="10" borderId="14" xfId="0" applyNumberFormat="1" applyFont="1" applyFill="1" applyBorder="1" applyAlignment="1">
      <alignment horizontal="right" vertical="center" wrapText="1"/>
    </xf>
    <xf numFmtId="0" fontId="21" fillId="3" borderId="3"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16" xfId="0" applyFont="1" applyFill="1" applyBorder="1" applyAlignment="1">
      <alignment horizontal="left" vertical="center" wrapText="1"/>
    </xf>
    <xf numFmtId="177" fontId="21" fillId="3" borderId="3" xfId="0" applyNumberFormat="1" applyFont="1" applyFill="1" applyBorder="1" applyAlignment="1">
      <alignment horizontal="right" vertical="center" wrapText="1"/>
    </xf>
    <xf numFmtId="177" fontId="21" fillId="3" borderId="16" xfId="0" applyNumberFormat="1" applyFont="1" applyFill="1" applyBorder="1" applyAlignment="1">
      <alignment horizontal="right" vertical="center" wrapText="1"/>
    </xf>
    <xf numFmtId="0" fontId="21" fillId="4" borderId="24" xfId="0" applyFont="1" applyFill="1" applyBorder="1" applyAlignment="1">
      <alignment horizontal="left" vertical="center"/>
    </xf>
    <xf numFmtId="38" fontId="46" fillId="10" borderId="24" xfId="0" applyNumberFormat="1" applyFont="1" applyFill="1" applyBorder="1" applyAlignment="1">
      <alignment horizontal="right" vertical="center" wrapText="1"/>
    </xf>
    <xf numFmtId="0" fontId="4" fillId="3" borderId="28" xfId="0" applyFont="1" applyFill="1" applyBorder="1" applyAlignment="1">
      <alignment horizontal="right" vertical="center" wrapText="1"/>
    </xf>
    <xf numFmtId="0" fontId="4" fillId="3" borderId="29" xfId="0" applyFont="1" applyFill="1" applyBorder="1" applyAlignment="1">
      <alignment horizontal="right" vertical="center" wrapText="1"/>
    </xf>
    <xf numFmtId="38" fontId="18" fillId="3" borderId="25" xfId="0" applyNumberFormat="1" applyFont="1" applyFill="1" applyBorder="1" applyAlignment="1">
      <alignment horizontal="right" vertical="center" wrapText="1"/>
    </xf>
    <xf numFmtId="38" fontId="18" fillId="3" borderId="26" xfId="0" applyNumberFormat="1" applyFont="1" applyFill="1" applyBorder="1" applyAlignment="1">
      <alignment horizontal="right" vertical="center" wrapText="1"/>
    </xf>
    <xf numFmtId="0" fontId="21" fillId="3" borderId="31" xfId="0" applyFont="1" applyFill="1" applyBorder="1" applyAlignment="1">
      <alignment horizontal="left" vertical="center"/>
    </xf>
    <xf numFmtId="0" fontId="21" fillId="3" borderId="32" xfId="0" applyFont="1" applyFill="1" applyBorder="1" applyAlignment="1">
      <alignment horizontal="left" vertical="center"/>
    </xf>
    <xf numFmtId="0" fontId="21" fillId="3" borderId="33" xfId="0" applyFont="1" applyFill="1" applyBorder="1" applyAlignment="1">
      <alignment horizontal="left" vertical="center"/>
    </xf>
    <xf numFmtId="0" fontId="0" fillId="0" borderId="15" xfId="0" applyBorder="1">
      <alignment vertical="center"/>
    </xf>
    <xf numFmtId="0" fontId="0" fillId="0" borderId="7" xfId="0" applyBorder="1">
      <alignment vertical="center"/>
    </xf>
    <xf numFmtId="0" fontId="0" fillId="0" borderId="7"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8" xfId="0" applyBorder="1">
      <alignment vertical="center"/>
    </xf>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18" xfId="1" applyNumberFormat="1" applyFill="1" applyBorder="1" applyProtection="1">
      <alignment vertical="center"/>
    </xf>
    <xf numFmtId="0" fontId="9" fillId="0" borderId="0" xfId="1" applyNumberFormat="1" applyFont="1" applyFill="1" applyBorder="1" applyProtection="1">
      <alignment vertical="center"/>
    </xf>
    <xf numFmtId="0" fontId="21" fillId="5" borderId="9" xfId="0" applyFont="1" applyFill="1" applyBorder="1" applyAlignment="1">
      <alignment horizontal="center" vertical="center"/>
    </xf>
    <xf numFmtId="0" fontId="21" fillId="5" borderId="10" xfId="0" applyFont="1" applyFill="1" applyBorder="1" applyAlignment="1">
      <alignment horizontal="center" vertical="center"/>
    </xf>
    <xf numFmtId="0" fontId="4" fillId="0" borderId="18" xfId="0" applyFont="1" applyBorder="1">
      <alignment vertical="center"/>
    </xf>
    <xf numFmtId="0" fontId="9" fillId="0" borderId="18"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21" fillId="3" borderId="30" xfId="0" applyFont="1" applyFill="1" applyBorder="1" applyAlignment="1">
      <alignment horizontal="left" vertical="center" wrapText="1"/>
    </xf>
    <xf numFmtId="0" fontId="21" fillId="3" borderId="5" xfId="0" applyFont="1" applyFill="1" applyBorder="1" applyAlignment="1">
      <alignment horizontal="left" vertical="center" wrapText="1"/>
    </xf>
    <xf numFmtId="0" fontId="19" fillId="0" borderId="103" xfId="0" applyFont="1" applyBorder="1">
      <alignment vertical="center"/>
    </xf>
    <xf numFmtId="0" fontId="19" fillId="0" borderId="104" xfId="0" applyFont="1" applyBorder="1">
      <alignment vertical="center"/>
    </xf>
    <xf numFmtId="0" fontId="0" fillId="0" borderId="105" xfId="0" applyBorder="1">
      <alignment vertical="center"/>
    </xf>
    <xf numFmtId="0" fontId="0" fillId="0" borderId="106" xfId="0" applyBorder="1">
      <alignment vertical="center"/>
    </xf>
    <xf numFmtId="40" fontId="18" fillId="3" borderId="22" xfId="0" applyNumberFormat="1" applyFont="1" applyFill="1" applyBorder="1" applyAlignment="1">
      <alignment horizontal="right" vertical="center" wrapText="1"/>
    </xf>
    <xf numFmtId="40" fontId="18" fillId="3" borderId="87" xfId="0" applyNumberFormat="1" applyFont="1" applyFill="1" applyBorder="1" applyAlignment="1">
      <alignment horizontal="right" vertical="center" wrapText="1"/>
    </xf>
    <xf numFmtId="40" fontId="18" fillId="0" borderId="88" xfId="0" applyNumberFormat="1" applyFont="1" applyBorder="1" applyAlignment="1">
      <alignment horizontal="right" vertical="center" wrapText="1"/>
    </xf>
    <xf numFmtId="40" fontId="18" fillId="0" borderId="72" xfId="0" applyNumberFormat="1" applyFont="1" applyBorder="1" applyAlignment="1">
      <alignment horizontal="right" vertical="center" wrapText="1"/>
    </xf>
    <xf numFmtId="40" fontId="5" fillId="0" borderId="91" xfId="0" applyNumberFormat="1" applyFont="1" applyBorder="1" applyAlignment="1">
      <alignment horizontal="right" vertical="center" wrapText="1"/>
    </xf>
    <xf numFmtId="40" fontId="5" fillId="0" borderId="92" xfId="0" applyNumberFormat="1" applyFont="1" applyBorder="1" applyAlignment="1">
      <alignment horizontal="right" vertical="center" wrapText="1"/>
    </xf>
    <xf numFmtId="40" fontId="5" fillId="4" borderId="27" xfId="0" applyNumberFormat="1" applyFont="1" applyFill="1" applyBorder="1" applyAlignment="1">
      <alignment horizontal="right" vertical="center" wrapText="1"/>
    </xf>
    <xf numFmtId="40" fontId="5" fillId="4" borderId="11" xfId="0" applyNumberFormat="1" applyFont="1" applyFill="1" applyBorder="1" applyAlignment="1">
      <alignment horizontal="right" vertical="center" wrapText="1"/>
    </xf>
    <xf numFmtId="38" fontId="5" fillId="0" borderId="22" xfId="0" applyNumberFormat="1" applyFont="1" applyBorder="1" applyAlignment="1">
      <alignment horizontal="right" vertical="center" wrapText="1"/>
    </xf>
    <xf numFmtId="38" fontId="5" fillId="0" borderId="87" xfId="0" applyNumberFormat="1" applyFont="1" applyBorder="1" applyAlignment="1">
      <alignment horizontal="right" vertical="center" wrapText="1"/>
    </xf>
    <xf numFmtId="0" fontId="50" fillId="10" borderId="109" xfId="0" applyFont="1" applyFill="1" applyBorder="1" applyAlignment="1">
      <alignment horizontal="left" vertical="center" wrapText="1"/>
    </xf>
    <xf numFmtId="0" fontId="51" fillId="10" borderId="109" xfId="0" applyFont="1" applyFill="1" applyBorder="1" applyAlignment="1">
      <alignment horizontal="left" vertical="center" wrapText="1"/>
    </xf>
    <xf numFmtId="0" fontId="21" fillId="3" borderId="111" xfId="0" applyFont="1" applyFill="1" applyBorder="1" applyAlignment="1">
      <alignment horizontal="left" vertical="center" wrapText="1"/>
    </xf>
    <xf numFmtId="0" fontId="21" fillId="3" borderId="109" xfId="0" applyFont="1" applyFill="1" applyBorder="1" applyAlignment="1">
      <alignment horizontal="left" vertical="center" wrapText="1"/>
    </xf>
    <xf numFmtId="177" fontId="21" fillId="3" borderId="109" xfId="0" applyNumberFormat="1" applyFont="1" applyFill="1" applyBorder="1" applyAlignment="1">
      <alignment horizontal="right" vertical="center" wrapText="1"/>
    </xf>
    <xf numFmtId="177" fontId="21" fillId="3" borderId="110" xfId="0" applyNumberFormat="1" applyFont="1" applyFill="1" applyBorder="1" applyAlignment="1">
      <alignment horizontal="right" vertical="center" wrapText="1"/>
    </xf>
    <xf numFmtId="0" fontId="21" fillId="4" borderId="12" xfId="0" applyFont="1" applyFill="1" applyBorder="1" applyAlignment="1">
      <alignment horizontal="center" vertical="center"/>
    </xf>
    <xf numFmtId="0" fontId="21" fillId="4" borderId="13" xfId="0" applyFont="1" applyFill="1" applyBorder="1" applyAlignment="1">
      <alignment horizontal="center" vertical="center"/>
    </xf>
    <xf numFmtId="0" fontId="0" fillId="4" borderId="27" xfId="0" applyFill="1" applyBorder="1" applyAlignment="1">
      <alignment horizontal="center" vertical="center"/>
    </xf>
    <xf numFmtId="0" fontId="0" fillId="4" borderId="10" xfId="0" applyFill="1" applyBorder="1" applyAlignment="1">
      <alignment horizontal="center" vertical="center"/>
    </xf>
    <xf numFmtId="0" fontId="0" fillId="0" borderId="88" xfId="0" applyBorder="1" applyAlignment="1">
      <alignment horizontal="center" vertical="center"/>
    </xf>
    <xf numFmtId="0" fontId="0" fillId="0" borderId="3" xfId="0" applyBorder="1" applyAlignment="1">
      <alignment horizontal="center" vertical="center"/>
    </xf>
    <xf numFmtId="0" fontId="20" fillId="0" borderId="89" xfId="0" applyFont="1" applyBorder="1" applyAlignment="1">
      <alignment horizontal="center" vertical="center" wrapText="1"/>
    </xf>
    <xf numFmtId="0" fontId="20" fillId="0" borderId="90"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4" fillId="0" borderId="22" xfId="0" applyFont="1" applyBorder="1" applyAlignment="1">
      <alignment vertical="center" wrapText="1"/>
    </xf>
    <xf numFmtId="0" fontId="0" fillId="0" borderId="22" xfId="0" applyBorder="1" applyAlignment="1">
      <alignment vertical="center" wrapText="1"/>
    </xf>
    <xf numFmtId="0" fontId="0" fillId="0" borderId="34" xfId="0" applyBorder="1" applyAlignment="1">
      <alignment vertical="center" wrapText="1"/>
    </xf>
    <xf numFmtId="0" fontId="4" fillId="0" borderId="36" xfId="0" applyFont="1" applyBorder="1">
      <alignment vertical="center"/>
    </xf>
    <xf numFmtId="0" fontId="0" fillId="0" borderId="37" xfId="0" applyBorder="1">
      <alignment vertical="center"/>
    </xf>
    <xf numFmtId="0" fontId="0" fillId="0" borderId="38" xfId="0" applyBorder="1">
      <alignment vertical="center"/>
    </xf>
    <xf numFmtId="0" fontId="20" fillId="3" borderId="85"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6" xfId="0" applyFont="1" applyFill="1" applyBorder="1" applyAlignment="1">
      <alignment horizontal="center" vertical="center"/>
    </xf>
    <xf numFmtId="0" fontId="4" fillId="0" borderId="40" xfId="0" applyFont="1"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35" fillId="7" borderId="15" xfId="0" applyFont="1" applyFill="1" applyBorder="1" applyAlignment="1">
      <alignment horizontal="center" vertical="center"/>
    </xf>
    <xf numFmtId="0" fontId="35" fillId="7" borderId="7" xfId="0" applyFont="1" applyFill="1" applyBorder="1" applyAlignment="1">
      <alignment horizontal="center" vertical="center"/>
    </xf>
    <xf numFmtId="0" fontId="0" fillId="0" borderId="17" xfId="0" applyBorder="1">
      <alignment vertical="center"/>
    </xf>
    <xf numFmtId="0" fontId="35" fillId="7" borderId="43" xfId="0" applyFont="1" applyFill="1" applyBorder="1" applyAlignment="1">
      <alignment horizontal="left" vertical="center" wrapText="1"/>
    </xf>
    <xf numFmtId="0" fontId="35" fillId="7" borderId="44" xfId="0" applyFont="1" applyFill="1" applyBorder="1" applyAlignment="1">
      <alignment horizontal="left" vertical="center" wrapText="1"/>
    </xf>
    <xf numFmtId="0" fontId="0" fillId="0" borderId="44" xfId="0" applyBorder="1">
      <alignment vertical="center"/>
    </xf>
    <xf numFmtId="0" fontId="0" fillId="0" borderId="56" xfId="0" applyBorder="1">
      <alignment vertical="center"/>
    </xf>
    <xf numFmtId="38" fontId="5" fillId="0" borderId="107" xfId="0" applyNumberFormat="1" applyFont="1" applyBorder="1" applyAlignment="1">
      <alignment horizontal="right" vertical="center" wrapText="1"/>
    </xf>
    <xf numFmtId="38" fontId="5" fillId="0" borderId="108" xfId="0" applyNumberFormat="1" applyFont="1" applyBorder="1" applyAlignment="1">
      <alignment horizontal="right" vertical="center" wrapText="1"/>
    </xf>
    <xf numFmtId="38" fontId="5" fillId="4" borderId="13" xfId="0" applyNumberFormat="1" applyFont="1" applyFill="1" applyBorder="1" applyAlignment="1">
      <alignment horizontal="right" vertical="center" wrapText="1"/>
    </xf>
    <xf numFmtId="38" fontId="5" fillId="4" borderId="14" xfId="0" applyNumberFormat="1" applyFont="1" applyFill="1" applyBorder="1" applyAlignment="1">
      <alignment horizontal="right" vertical="center" wrapText="1"/>
    </xf>
    <xf numFmtId="0" fontId="0" fillId="0" borderId="90" xfId="0" applyBorder="1">
      <alignment vertical="center"/>
    </xf>
    <xf numFmtId="0" fontId="0" fillId="0" borderId="91" xfId="0" applyBorder="1">
      <alignment vertical="center"/>
    </xf>
    <xf numFmtId="0" fontId="0" fillId="4" borderId="13" xfId="0" applyFill="1" applyBorder="1">
      <alignment vertical="center"/>
    </xf>
    <xf numFmtId="0" fontId="0" fillId="4" borderId="27" xfId="0" applyFill="1" applyBorder="1">
      <alignment vertical="center"/>
    </xf>
    <xf numFmtId="0" fontId="20" fillId="0" borderId="73" xfId="0" applyFont="1" applyBorder="1" applyAlignment="1">
      <alignment horizontal="center" vertical="center"/>
    </xf>
    <xf numFmtId="0" fontId="20" fillId="0" borderId="88" xfId="0" applyFont="1" applyBorder="1" applyAlignment="1">
      <alignment horizontal="center" vertical="center"/>
    </xf>
    <xf numFmtId="0" fontId="19" fillId="0" borderId="97" xfId="0" applyFont="1" applyBorder="1">
      <alignment vertical="center"/>
    </xf>
    <xf numFmtId="0" fontId="19" fillId="0" borderId="98" xfId="0" applyFont="1" applyBorder="1">
      <alignment vertical="center"/>
    </xf>
    <xf numFmtId="0" fontId="0" fillId="0" borderId="99" xfId="0" applyBorder="1">
      <alignment vertical="center"/>
    </xf>
    <xf numFmtId="0" fontId="0" fillId="0" borderId="100" xfId="0" applyBorder="1">
      <alignment vertical="center"/>
    </xf>
    <xf numFmtId="0" fontId="19" fillId="0" borderId="93" xfId="0" applyFont="1" applyBorder="1">
      <alignment vertical="center"/>
    </xf>
    <xf numFmtId="0" fontId="19" fillId="0" borderId="94" xfId="0" applyFont="1" applyBorder="1">
      <alignment vertical="center"/>
    </xf>
    <xf numFmtId="0" fontId="0" fillId="0" borderId="95" xfId="0" applyBorder="1">
      <alignment vertical="center"/>
    </xf>
    <xf numFmtId="0" fontId="0" fillId="0" borderId="96" xfId="0" applyBorder="1">
      <alignment vertical="center"/>
    </xf>
    <xf numFmtId="38" fontId="5" fillId="0" borderId="101" xfId="0" applyNumberFormat="1" applyFont="1" applyBorder="1" applyAlignment="1">
      <alignment horizontal="right" vertical="center" wrapText="1"/>
    </xf>
    <xf numFmtId="38" fontId="5" fillId="0" borderId="102" xfId="0" applyNumberFormat="1" applyFont="1" applyBorder="1" applyAlignment="1">
      <alignment horizontal="right" vertical="center" wrapText="1"/>
    </xf>
    <xf numFmtId="0" fontId="25" fillId="0" borderId="0" xfId="0" applyFont="1" applyAlignment="1">
      <alignment horizontal="center" vertical="center"/>
    </xf>
    <xf numFmtId="0" fontId="26" fillId="0" borderId="0" xfId="0" applyFont="1" applyAlignment="1">
      <alignment horizontal="center" vertical="center"/>
    </xf>
    <xf numFmtId="0" fontId="31" fillId="6" borderId="1" xfId="0" applyFont="1" applyFill="1" applyBorder="1" applyAlignment="1">
      <alignment horizontal="center" vertical="center"/>
    </xf>
    <xf numFmtId="0" fontId="19" fillId="0" borderId="0" xfId="0" applyFont="1" applyAlignment="1">
      <alignment vertical="center" wrapText="1"/>
    </xf>
    <xf numFmtId="0" fontId="29" fillId="0" borderId="0" xfId="0" applyFont="1" applyAlignment="1">
      <alignment vertical="center" wrapText="1"/>
    </xf>
  </cellXfs>
  <cellStyles count="8">
    <cellStyle name="ハイパーリンク 2" xfId="3" xr:uid="{00000000-0005-0000-0000-000001000000}"/>
    <cellStyle name="標準 2" xfId="2" xr:uid="{00000000-0005-0000-0000-000003000000}"/>
    <cellStyle name="常规" xfId="0" builtinId="0"/>
    <cellStyle name="超链接" xfId="1" builtinId="8"/>
    <cellStyle name="已访问的超链接" xfId="4" builtinId="9" hidden="1"/>
    <cellStyle name="已访问的超链接" xfId="5" builtinId="9" hidden="1"/>
    <cellStyle name="已访问的超链接" xfId="6" builtinId="9" hidden="1"/>
    <cellStyle name="已访问的超链接" xfId="7" builtinId="9" hidde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C3C3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5" Type="http://schemas.openxmlformats.org/officeDocument/2006/relationships/image" Target="../media/image6.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13</xdr:col>
      <xdr:colOff>0</xdr:colOff>
      <xdr:row>11</xdr:row>
      <xdr:rowOff>0</xdr:rowOff>
    </xdr:from>
    <xdr:to>
      <xdr:col>14</xdr:col>
      <xdr:colOff>47625</xdr:colOff>
      <xdr:row>11</xdr:row>
      <xdr:rowOff>304800</xdr:rowOff>
    </xdr:to>
    <xdr:sp macro="" textlink="">
      <xdr:nvSpPr>
        <xdr:cNvPr id="2" name="AutoShape 10">
          <a:extLst>
            <a:ext uri="{FF2B5EF4-FFF2-40B4-BE49-F238E27FC236}">
              <a16:creationId xmlns:a16="http://schemas.microsoft.com/office/drawing/2014/main" id="{00000000-0008-0000-0000-000002000000}"/>
            </a:ext>
          </a:extLst>
        </xdr:cNvPr>
        <xdr:cNvSpPr>
          <a:spLocks noChangeArrowheads="1"/>
        </xdr:cNvSpPr>
      </xdr:nvSpPr>
      <xdr:spPr bwMode="auto">
        <a:xfrm>
          <a:off x="16192500" y="4241800"/>
          <a:ext cx="6064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199336</xdr:colOff>
      <xdr:row>3</xdr:row>
      <xdr:rowOff>117613</xdr:rowOff>
    </xdr:from>
    <xdr:to>
      <xdr:col>4</xdr:col>
      <xdr:colOff>11044</xdr:colOff>
      <xdr:row>4</xdr:row>
      <xdr:rowOff>241854</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68036" y="955813"/>
          <a:ext cx="1196008" cy="429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必須項目</a:t>
          </a:r>
        </a:p>
      </xdr:txBody>
    </xdr:sp>
    <xdr:clientData/>
  </xdr:twoCellAnchor>
  <xdr:twoCellAnchor editAs="oneCell">
    <xdr:from>
      <xdr:col>12</xdr:col>
      <xdr:colOff>175774</xdr:colOff>
      <xdr:row>84</xdr:row>
      <xdr:rowOff>72571</xdr:rowOff>
    </xdr:from>
    <xdr:to>
      <xdr:col>13</xdr:col>
      <xdr:colOff>1070366</xdr:colOff>
      <xdr:row>89</xdr:row>
      <xdr:rowOff>172703</xdr:rowOff>
    </xdr:to>
    <xdr:pic>
      <xdr:nvPicPr>
        <xdr:cNvPr id="3" name="图片 2">
          <a:extLst>
            <a:ext uri="{FF2B5EF4-FFF2-40B4-BE49-F238E27FC236}">
              <a16:creationId xmlns:a16="http://schemas.microsoft.com/office/drawing/2014/main" id="{8736881F-FE56-E0A4-15BB-DAD5646E2B5F}"/>
            </a:ext>
          </a:extLst>
        </xdr:cNvPr>
        <xdr:cNvPicPr>
          <a:picLocks noChangeAspect="1"/>
        </xdr:cNvPicPr>
      </xdr:nvPicPr>
      <xdr:blipFill>
        <a:blip xmlns:r="http://schemas.openxmlformats.org/officeDocument/2006/relationships" r:embed="rId1"/>
        <a:stretch>
          <a:fillRect/>
        </a:stretch>
      </xdr:blipFill>
      <xdr:spPr>
        <a:xfrm>
          <a:off x="9922117" y="30066343"/>
          <a:ext cx="1714649" cy="17475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8</xdr:row>
      <xdr:rowOff>0</xdr:rowOff>
    </xdr:from>
    <xdr:to>
      <xdr:col>12</xdr:col>
      <xdr:colOff>47625</xdr:colOff>
      <xdr:row>8</xdr:row>
      <xdr:rowOff>304800</xdr:rowOff>
    </xdr:to>
    <xdr:sp macro="" textlink="">
      <xdr:nvSpPr>
        <xdr:cNvPr id="31" name="AutoShape 10">
          <a:extLst>
            <a:ext uri="{FF2B5EF4-FFF2-40B4-BE49-F238E27FC236}">
              <a16:creationId xmlns:a16="http://schemas.microsoft.com/office/drawing/2014/main" id="{00000000-0008-0000-0100-00001F000000}"/>
            </a:ext>
          </a:extLst>
        </xdr:cNvPr>
        <xdr:cNvSpPr>
          <a:spLocks noChangeArrowheads="1"/>
        </xdr:cNvSpPr>
      </xdr:nvSpPr>
      <xdr:spPr bwMode="auto">
        <a:xfrm>
          <a:off x="11706225" y="2819400"/>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0</xdr:rowOff>
    </xdr:from>
    <xdr:to>
      <xdr:col>12</xdr:col>
      <xdr:colOff>47625</xdr:colOff>
      <xdr:row>11</xdr:row>
      <xdr:rowOff>304800</xdr:rowOff>
    </xdr:to>
    <xdr:sp macro="" textlink="">
      <xdr:nvSpPr>
        <xdr:cNvPr id="32" name="AutoShape 12">
          <a:extLst>
            <a:ext uri="{FF2B5EF4-FFF2-40B4-BE49-F238E27FC236}">
              <a16:creationId xmlns:a16="http://schemas.microsoft.com/office/drawing/2014/main" id="{00000000-0008-0000-0100-000020000000}"/>
            </a:ext>
          </a:extLst>
        </xdr:cNvPr>
        <xdr:cNvSpPr>
          <a:spLocks noChangeArrowheads="1"/>
        </xdr:cNvSpPr>
      </xdr:nvSpPr>
      <xdr:spPr bwMode="auto">
        <a:xfrm>
          <a:off x="11706225" y="5276850"/>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0</xdr:rowOff>
    </xdr:from>
    <xdr:to>
      <xdr:col>12</xdr:col>
      <xdr:colOff>47625</xdr:colOff>
      <xdr:row>11</xdr:row>
      <xdr:rowOff>304800</xdr:rowOff>
    </xdr:to>
    <xdr:sp macro="" textlink="">
      <xdr:nvSpPr>
        <xdr:cNvPr id="33" name="AutoShape 13">
          <a:extLst>
            <a:ext uri="{FF2B5EF4-FFF2-40B4-BE49-F238E27FC236}">
              <a16:creationId xmlns:a16="http://schemas.microsoft.com/office/drawing/2014/main" id="{00000000-0008-0000-0100-000021000000}"/>
            </a:ext>
          </a:extLst>
        </xdr:cNvPr>
        <xdr:cNvSpPr>
          <a:spLocks noChangeArrowheads="1"/>
        </xdr:cNvSpPr>
      </xdr:nvSpPr>
      <xdr:spPr bwMode="auto">
        <a:xfrm>
          <a:off x="11706225" y="5276850"/>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7</xdr:row>
      <xdr:rowOff>0</xdr:rowOff>
    </xdr:from>
    <xdr:to>
      <xdr:col>5</xdr:col>
      <xdr:colOff>152400</xdr:colOff>
      <xdr:row>8</xdr:row>
      <xdr:rowOff>104775</xdr:rowOff>
    </xdr:to>
    <xdr:sp macro="" textlink="">
      <xdr:nvSpPr>
        <xdr:cNvPr id="34" name="AutoShape 11">
          <a:extLst>
            <a:ext uri="{FF2B5EF4-FFF2-40B4-BE49-F238E27FC236}">
              <a16:creationId xmlns:a16="http://schemas.microsoft.com/office/drawing/2014/main" id="{00000000-0008-0000-0100-000022000000}"/>
            </a:ext>
          </a:extLst>
        </xdr:cNvPr>
        <xdr:cNvSpPr>
          <a:spLocks noChangeArrowheads="1"/>
        </xdr:cNvSpPr>
      </xdr:nvSpPr>
      <xdr:spPr bwMode="auto">
        <a:xfrm>
          <a:off x="5248275" y="2181225"/>
          <a:ext cx="962025" cy="7429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10</xdr:row>
      <xdr:rowOff>0</xdr:rowOff>
    </xdr:from>
    <xdr:to>
      <xdr:col>12</xdr:col>
      <xdr:colOff>47625</xdr:colOff>
      <xdr:row>11</xdr:row>
      <xdr:rowOff>133350</xdr:rowOff>
    </xdr:to>
    <xdr:sp macro="" textlink="">
      <xdr:nvSpPr>
        <xdr:cNvPr id="35" name="AutoShape 12">
          <a:extLst>
            <a:ext uri="{FF2B5EF4-FFF2-40B4-BE49-F238E27FC236}">
              <a16:creationId xmlns:a16="http://schemas.microsoft.com/office/drawing/2014/main" id="{00000000-0008-0000-0100-000023000000}"/>
            </a:ext>
          </a:extLst>
        </xdr:cNvPr>
        <xdr:cNvSpPr>
          <a:spLocks noChangeArrowheads="1"/>
        </xdr:cNvSpPr>
      </xdr:nvSpPr>
      <xdr:spPr bwMode="auto">
        <a:xfrm>
          <a:off x="11706225" y="4581525"/>
          <a:ext cx="466725" cy="82867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9</xdr:row>
      <xdr:rowOff>247650</xdr:rowOff>
    </xdr:from>
    <xdr:to>
      <xdr:col>12</xdr:col>
      <xdr:colOff>47625</xdr:colOff>
      <xdr:row>10</xdr:row>
      <xdr:rowOff>247650</xdr:rowOff>
    </xdr:to>
    <xdr:sp macro="" textlink="">
      <xdr:nvSpPr>
        <xdr:cNvPr id="36" name="AutoShape 13">
          <a:extLst>
            <a:ext uri="{FF2B5EF4-FFF2-40B4-BE49-F238E27FC236}">
              <a16:creationId xmlns:a16="http://schemas.microsoft.com/office/drawing/2014/main" id="{00000000-0008-0000-0100-000024000000}"/>
            </a:ext>
          </a:extLst>
        </xdr:cNvPr>
        <xdr:cNvSpPr>
          <a:spLocks noChangeArrowheads="1"/>
        </xdr:cNvSpPr>
      </xdr:nvSpPr>
      <xdr:spPr bwMode="auto">
        <a:xfrm>
          <a:off x="11706225" y="3952875"/>
          <a:ext cx="466725" cy="8763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10</xdr:row>
      <xdr:rowOff>209550</xdr:rowOff>
    </xdr:from>
    <xdr:to>
      <xdr:col>12</xdr:col>
      <xdr:colOff>47625</xdr:colOff>
      <xdr:row>11</xdr:row>
      <xdr:rowOff>209550</xdr:rowOff>
    </xdr:to>
    <xdr:sp macro="" textlink="">
      <xdr:nvSpPr>
        <xdr:cNvPr id="37" name="AutoShape 12">
          <a:extLst>
            <a:ext uri="{FF2B5EF4-FFF2-40B4-BE49-F238E27FC236}">
              <a16:creationId xmlns:a16="http://schemas.microsoft.com/office/drawing/2014/main" id="{00000000-0008-0000-0100-000025000000}"/>
            </a:ext>
          </a:extLst>
        </xdr:cNvPr>
        <xdr:cNvSpPr>
          <a:spLocks noChangeArrowheads="1"/>
        </xdr:cNvSpPr>
      </xdr:nvSpPr>
      <xdr:spPr bwMode="auto">
        <a:xfrm>
          <a:off x="11706225" y="4791075"/>
          <a:ext cx="466725" cy="69532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0</xdr:rowOff>
    </xdr:from>
    <xdr:to>
      <xdr:col>12</xdr:col>
      <xdr:colOff>47625</xdr:colOff>
      <xdr:row>12</xdr:row>
      <xdr:rowOff>266700</xdr:rowOff>
    </xdr:to>
    <xdr:sp macro="" textlink="">
      <xdr:nvSpPr>
        <xdr:cNvPr id="38" name="AutoShape 13">
          <a:extLst>
            <a:ext uri="{FF2B5EF4-FFF2-40B4-BE49-F238E27FC236}">
              <a16:creationId xmlns:a16="http://schemas.microsoft.com/office/drawing/2014/main" id="{00000000-0008-0000-0100-000026000000}"/>
            </a:ext>
          </a:extLst>
        </xdr:cNvPr>
        <xdr:cNvSpPr>
          <a:spLocks noChangeArrowheads="1"/>
        </xdr:cNvSpPr>
      </xdr:nvSpPr>
      <xdr:spPr bwMode="auto">
        <a:xfrm>
          <a:off x="11706225" y="5276850"/>
          <a:ext cx="466725" cy="10858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247650</xdr:rowOff>
    </xdr:from>
    <xdr:to>
      <xdr:col>12</xdr:col>
      <xdr:colOff>47625</xdr:colOff>
      <xdr:row>12</xdr:row>
      <xdr:rowOff>247650</xdr:rowOff>
    </xdr:to>
    <xdr:sp macro="" textlink="">
      <xdr:nvSpPr>
        <xdr:cNvPr id="39" name="AutoShape 13">
          <a:extLst>
            <a:ext uri="{FF2B5EF4-FFF2-40B4-BE49-F238E27FC236}">
              <a16:creationId xmlns:a16="http://schemas.microsoft.com/office/drawing/2014/main" id="{00000000-0008-0000-0100-000027000000}"/>
            </a:ext>
          </a:extLst>
        </xdr:cNvPr>
        <xdr:cNvSpPr>
          <a:spLocks noChangeArrowheads="1"/>
        </xdr:cNvSpPr>
      </xdr:nvSpPr>
      <xdr:spPr bwMode="auto">
        <a:xfrm>
          <a:off x="11706225" y="5524500"/>
          <a:ext cx="466725" cy="8191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13</xdr:row>
      <xdr:rowOff>247650</xdr:rowOff>
    </xdr:from>
    <xdr:to>
      <xdr:col>12</xdr:col>
      <xdr:colOff>47625</xdr:colOff>
      <xdr:row>14</xdr:row>
      <xdr:rowOff>247650</xdr:rowOff>
    </xdr:to>
    <xdr:sp macro="" textlink="">
      <xdr:nvSpPr>
        <xdr:cNvPr id="40" name="AutoShape 13">
          <a:extLst>
            <a:ext uri="{FF2B5EF4-FFF2-40B4-BE49-F238E27FC236}">
              <a16:creationId xmlns:a16="http://schemas.microsoft.com/office/drawing/2014/main" id="{00000000-0008-0000-0100-000028000000}"/>
            </a:ext>
          </a:extLst>
        </xdr:cNvPr>
        <xdr:cNvSpPr>
          <a:spLocks noChangeArrowheads="1"/>
        </xdr:cNvSpPr>
      </xdr:nvSpPr>
      <xdr:spPr bwMode="auto">
        <a:xfrm>
          <a:off x="11706225" y="7077075"/>
          <a:ext cx="466725" cy="80962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15</xdr:row>
      <xdr:rowOff>152400</xdr:rowOff>
    </xdr:from>
    <xdr:to>
      <xdr:col>12</xdr:col>
      <xdr:colOff>47625</xdr:colOff>
      <xdr:row>16</xdr:row>
      <xdr:rowOff>152400</xdr:rowOff>
    </xdr:to>
    <xdr:sp macro="" textlink="">
      <xdr:nvSpPr>
        <xdr:cNvPr id="41" name="AutoShape 13">
          <a:extLst>
            <a:ext uri="{FF2B5EF4-FFF2-40B4-BE49-F238E27FC236}">
              <a16:creationId xmlns:a16="http://schemas.microsoft.com/office/drawing/2014/main" id="{00000000-0008-0000-0100-000029000000}"/>
            </a:ext>
          </a:extLst>
        </xdr:cNvPr>
        <xdr:cNvSpPr>
          <a:spLocks noChangeArrowheads="1"/>
        </xdr:cNvSpPr>
      </xdr:nvSpPr>
      <xdr:spPr bwMode="auto">
        <a:xfrm>
          <a:off x="11706225" y="8667750"/>
          <a:ext cx="466725" cy="7048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17</xdr:row>
      <xdr:rowOff>247650</xdr:rowOff>
    </xdr:from>
    <xdr:to>
      <xdr:col>12</xdr:col>
      <xdr:colOff>47625</xdr:colOff>
      <xdr:row>18</xdr:row>
      <xdr:rowOff>257175</xdr:rowOff>
    </xdr:to>
    <xdr:sp macro="" textlink="">
      <xdr:nvSpPr>
        <xdr:cNvPr id="42" name="AutoShape 13">
          <a:extLst>
            <a:ext uri="{FF2B5EF4-FFF2-40B4-BE49-F238E27FC236}">
              <a16:creationId xmlns:a16="http://schemas.microsoft.com/office/drawing/2014/main" id="{00000000-0008-0000-0100-00002A000000}"/>
            </a:ext>
          </a:extLst>
        </xdr:cNvPr>
        <xdr:cNvSpPr>
          <a:spLocks noChangeArrowheads="1"/>
        </xdr:cNvSpPr>
      </xdr:nvSpPr>
      <xdr:spPr bwMode="auto">
        <a:xfrm>
          <a:off x="11706225" y="10353675"/>
          <a:ext cx="466725" cy="971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19</xdr:row>
      <xdr:rowOff>247650</xdr:rowOff>
    </xdr:from>
    <xdr:to>
      <xdr:col>12</xdr:col>
      <xdr:colOff>47625</xdr:colOff>
      <xdr:row>20</xdr:row>
      <xdr:rowOff>247650</xdr:rowOff>
    </xdr:to>
    <xdr:sp macro="" textlink="">
      <xdr:nvSpPr>
        <xdr:cNvPr id="43" name="AutoShape 13">
          <a:extLst>
            <a:ext uri="{FF2B5EF4-FFF2-40B4-BE49-F238E27FC236}">
              <a16:creationId xmlns:a16="http://schemas.microsoft.com/office/drawing/2014/main" id="{00000000-0008-0000-0100-00002B000000}"/>
            </a:ext>
          </a:extLst>
        </xdr:cNvPr>
        <xdr:cNvSpPr>
          <a:spLocks noChangeArrowheads="1"/>
        </xdr:cNvSpPr>
      </xdr:nvSpPr>
      <xdr:spPr bwMode="auto">
        <a:xfrm>
          <a:off x="11706225" y="12277725"/>
          <a:ext cx="466725" cy="6096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21</xdr:row>
      <xdr:rowOff>247650</xdr:rowOff>
    </xdr:from>
    <xdr:to>
      <xdr:col>12</xdr:col>
      <xdr:colOff>47625</xdr:colOff>
      <xdr:row>22</xdr:row>
      <xdr:rowOff>247650</xdr:rowOff>
    </xdr:to>
    <xdr:sp macro="" textlink="">
      <xdr:nvSpPr>
        <xdr:cNvPr id="44" name="AutoShape 13">
          <a:extLst>
            <a:ext uri="{FF2B5EF4-FFF2-40B4-BE49-F238E27FC236}">
              <a16:creationId xmlns:a16="http://schemas.microsoft.com/office/drawing/2014/main" id="{00000000-0008-0000-0100-00002C000000}"/>
            </a:ext>
          </a:extLst>
        </xdr:cNvPr>
        <xdr:cNvSpPr>
          <a:spLocks noChangeArrowheads="1"/>
        </xdr:cNvSpPr>
      </xdr:nvSpPr>
      <xdr:spPr bwMode="auto">
        <a:xfrm>
          <a:off x="11706225" y="13192125"/>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23</xdr:row>
      <xdr:rowOff>247650</xdr:rowOff>
    </xdr:from>
    <xdr:to>
      <xdr:col>12</xdr:col>
      <xdr:colOff>47625</xdr:colOff>
      <xdr:row>24</xdr:row>
      <xdr:rowOff>247650</xdr:rowOff>
    </xdr:to>
    <xdr:sp macro="" textlink="">
      <xdr:nvSpPr>
        <xdr:cNvPr id="45" name="AutoShape 13">
          <a:extLst>
            <a:ext uri="{FF2B5EF4-FFF2-40B4-BE49-F238E27FC236}">
              <a16:creationId xmlns:a16="http://schemas.microsoft.com/office/drawing/2014/main" id="{00000000-0008-0000-0100-00002D000000}"/>
            </a:ext>
          </a:extLst>
        </xdr:cNvPr>
        <xdr:cNvSpPr>
          <a:spLocks noChangeArrowheads="1"/>
        </xdr:cNvSpPr>
      </xdr:nvSpPr>
      <xdr:spPr bwMode="auto">
        <a:xfrm>
          <a:off x="11706225" y="14506575"/>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25</xdr:row>
      <xdr:rowOff>247650</xdr:rowOff>
    </xdr:from>
    <xdr:to>
      <xdr:col>12</xdr:col>
      <xdr:colOff>47625</xdr:colOff>
      <xdr:row>26</xdr:row>
      <xdr:rowOff>247650</xdr:rowOff>
    </xdr:to>
    <xdr:sp macro="" textlink="">
      <xdr:nvSpPr>
        <xdr:cNvPr id="46" name="AutoShape 13">
          <a:extLst>
            <a:ext uri="{FF2B5EF4-FFF2-40B4-BE49-F238E27FC236}">
              <a16:creationId xmlns:a16="http://schemas.microsoft.com/office/drawing/2014/main" id="{00000000-0008-0000-0100-00002E000000}"/>
            </a:ext>
          </a:extLst>
        </xdr:cNvPr>
        <xdr:cNvSpPr>
          <a:spLocks noChangeArrowheads="1"/>
        </xdr:cNvSpPr>
      </xdr:nvSpPr>
      <xdr:spPr bwMode="auto">
        <a:xfrm>
          <a:off x="11706225" y="15116175"/>
          <a:ext cx="466725"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161925</xdr:colOff>
      <xdr:row>9</xdr:row>
      <xdr:rowOff>76200</xdr:rowOff>
    </xdr:from>
    <xdr:to>
      <xdr:col>3</xdr:col>
      <xdr:colOff>952500</xdr:colOff>
      <xdr:row>10</xdr:row>
      <xdr:rowOff>0</xdr:rowOff>
    </xdr:to>
    <xdr:pic>
      <xdr:nvPicPr>
        <xdr:cNvPr id="48" name="Picture 20">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9175" y="3409950"/>
          <a:ext cx="790575" cy="819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276225</xdr:colOff>
      <xdr:row>10</xdr:row>
      <xdr:rowOff>180975</xdr:rowOff>
    </xdr:from>
    <xdr:to>
      <xdr:col>3</xdr:col>
      <xdr:colOff>857250</xdr:colOff>
      <xdr:row>10</xdr:row>
      <xdr:rowOff>771525</xdr:rowOff>
    </xdr:to>
    <xdr:pic>
      <xdr:nvPicPr>
        <xdr:cNvPr id="49" name="Picture 21" descr="e3438eff273dcaefbb7b4cbf44d52100">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43475" y="4410075"/>
          <a:ext cx="581025" cy="5905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3</xdr:col>
      <xdr:colOff>180975</xdr:colOff>
      <xdr:row>11</xdr:row>
      <xdr:rowOff>114300</xdr:rowOff>
    </xdr:from>
    <xdr:to>
      <xdr:col>3</xdr:col>
      <xdr:colOff>847725</xdr:colOff>
      <xdr:row>11</xdr:row>
      <xdr:rowOff>752475</xdr:rowOff>
    </xdr:to>
    <xdr:pic>
      <xdr:nvPicPr>
        <xdr:cNvPr id="50" name="Picture 32">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48225" y="5238750"/>
          <a:ext cx="666750" cy="6381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12</xdr:row>
      <xdr:rowOff>85725</xdr:rowOff>
    </xdr:from>
    <xdr:to>
      <xdr:col>3</xdr:col>
      <xdr:colOff>971550</xdr:colOff>
      <xdr:row>12</xdr:row>
      <xdr:rowOff>800100</xdr:rowOff>
    </xdr:to>
    <xdr:pic>
      <xdr:nvPicPr>
        <xdr:cNvPr id="51" name="Picture 1025">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19650" y="6105525"/>
          <a:ext cx="819150" cy="7143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85725</xdr:colOff>
      <xdr:row>13</xdr:row>
      <xdr:rowOff>95250</xdr:rowOff>
    </xdr:from>
    <xdr:to>
      <xdr:col>3</xdr:col>
      <xdr:colOff>1000125</xdr:colOff>
      <xdr:row>13</xdr:row>
      <xdr:rowOff>838199</xdr:rowOff>
    </xdr:to>
    <xdr:pic>
      <xdr:nvPicPr>
        <xdr:cNvPr id="52" name="Picture 1029" descr="T2z1ZZXcJaXXXXXXXX_!!70474770">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52975" y="7010400"/>
          <a:ext cx="914400" cy="74294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642592</xdr:colOff>
      <xdr:row>15</xdr:row>
      <xdr:rowOff>125342</xdr:rowOff>
    </xdr:from>
    <xdr:to>
      <xdr:col>1</xdr:col>
      <xdr:colOff>1249983</xdr:colOff>
      <xdr:row>16</xdr:row>
      <xdr:rowOff>758410</xdr:rowOff>
    </xdr:to>
    <xdr:sp macro="" textlink="">
      <xdr:nvSpPr>
        <xdr:cNvPr id="54" name="円形吹き出し 53">
          <a:extLst>
            <a:ext uri="{FF2B5EF4-FFF2-40B4-BE49-F238E27FC236}">
              <a16:creationId xmlns:a16="http://schemas.microsoft.com/office/drawing/2014/main" id="{00000000-0008-0000-0100-000036000000}"/>
            </a:ext>
          </a:extLst>
        </xdr:cNvPr>
        <xdr:cNvSpPr/>
      </xdr:nvSpPr>
      <xdr:spPr bwMode="auto">
        <a:xfrm>
          <a:off x="642592" y="8831192"/>
          <a:ext cx="1769441" cy="1528418"/>
        </a:xfrm>
        <a:prstGeom prst="wedgeEllipseCallout">
          <a:avLst>
            <a:gd name="adj1" fmla="val 47349"/>
            <a:gd name="adj2" fmla="val -112663"/>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商品名は日本語でも</a:t>
          </a:r>
          <a:r>
            <a:rPr kumimoji="1" lang="en-US" altLang="ja-JP" sz="1600"/>
            <a:t>OK</a:t>
          </a:r>
          <a:endParaRPr kumimoji="1" lang="ja-JP" altLang="en-US" sz="1600"/>
        </a:p>
      </xdr:txBody>
    </xdr:sp>
    <xdr:clientData/>
  </xdr:twoCellAnchor>
  <xdr:twoCellAnchor>
    <xdr:from>
      <xdr:col>1</xdr:col>
      <xdr:colOff>1264893</xdr:colOff>
      <xdr:row>15</xdr:row>
      <xdr:rowOff>447675</xdr:rowOff>
    </xdr:from>
    <xdr:to>
      <xdr:col>2</xdr:col>
      <xdr:colOff>1295400</xdr:colOff>
      <xdr:row>17</xdr:row>
      <xdr:rowOff>19050</xdr:rowOff>
    </xdr:to>
    <xdr:sp macro="" textlink="">
      <xdr:nvSpPr>
        <xdr:cNvPr id="55" name="円形吹き出し 54">
          <a:extLst>
            <a:ext uri="{FF2B5EF4-FFF2-40B4-BE49-F238E27FC236}">
              <a16:creationId xmlns:a16="http://schemas.microsoft.com/office/drawing/2014/main" id="{00000000-0008-0000-0100-000037000000}"/>
            </a:ext>
          </a:extLst>
        </xdr:cNvPr>
        <xdr:cNvSpPr/>
      </xdr:nvSpPr>
      <xdr:spPr bwMode="auto">
        <a:xfrm>
          <a:off x="2426943" y="9153525"/>
          <a:ext cx="2154582" cy="1362075"/>
        </a:xfrm>
        <a:prstGeom prst="wedgeEllipseCallout">
          <a:avLst>
            <a:gd name="adj1" fmla="val 26821"/>
            <a:gd name="adj2" fmla="val -152914"/>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サイトトップではなく商品のリンクを貼る</a:t>
          </a:r>
        </a:p>
      </xdr:txBody>
    </xdr:sp>
    <xdr:clientData/>
  </xdr:twoCellAnchor>
  <xdr:twoCellAnchor>
    <xdr:from>
      <xdr:col>2</xdr:col>
      <xdr:colOff>1009650</xdr:colOff>
      <xdr:row>14</xdr:row>
      <xdr:rowOff>333374</xdr:rowOff>
    </xdr:from>
    <xdr:to>
      <xdr:col>4</xdr:col>
      <xdr:colOff>333789</xdr:colOff>
      <xdr:row>15</xdr:row>
      <xdr:rowOff>219075</xdr:rowOff>
    </xdr:to>
    <xdr:sp macro="" textlink="">
      <xdr:nvSpPr>
        <xdr:cNvPr id="28" name="円形吹き出し 27">
          <a:extLst>
            <a:ext uri="{FF2B5EF4-FFF2-40B4-BE49-F238E27FC236}">
              <a16:creationId xmlns:a16="http://schemas.microsoft.com/office/drawing/2014/main" id="{00000000-0008-0000-0100-00001C000000}"/>
            </a:ext>
          </a:extLst>
        </xdr:cNvPr>
        <xdr:cNvSpPr/>
      </xdr:nvSpPr>
      <xdr:spPr bwMode="auto">
        <a:xfrm>
          <a:off x="4295775" y="8448674"/>
          <a:ext cx="1724439" cy="781051"/>
        </a:xfrm>
        <a:prstGeom prst="wedgeEllipseCallout">
          <a:avLst>
            <a:gd name="adj1" fmla="val -3001"/>
            <a:gd name="adj2" fmla="val -121214"/>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なければ無記入で</a:t>
          </a:r>
        </a:p>
      </xdr:txBody>
    </xdr:sp>
    <xdr:clientData/>
  </xdr:twoCellAnchor>
  <xdr:twoCellAnchor>
    <xdr:from>
      <xdr:col>3</xdr:col>
      <xdr:colOff>171450</xdr:colOff>
      <xdr:row>16</xdr:row>
      <xdr:rowOff>123825</xdr:rowOff>
    </xdr:from>
    <xdr:to>
      <xdr:col>8</xdr:col>
      <xdr:colOff>476250</xdr:colOff>
      <xdr:row>20</xdr:row>
      <xdr:rowOff>0</xdr:rowOff>
    </xdr:to>
    <xdr:sp macro="" textlink="">
      <xdr:nvSpPr>
        <xdr:cNvPr id="29" name="円形吹き出し 28">
          <a:extLst>
            <a:ext uri="{FF2B5EF4-FFF2-40B4-BE49-F238E27FC236}">
              <a16:creationId xmlns:a16="http://schemas.microsoft.com/office/drawing/2014/main" id="{00000000-0008-0000-0100-00001D000000}"/>
            </a:ext>
          </a:extLst>
        </xdr:cNvPr>
        <xdr:cNvSpPr/>
      </xdr:nvSpPr>
      <xdr:spPr bwMode="auto">
        <a:xfrm>
          <a:off x="4838700" y="9725025"/>
          <a:ext cx="3924300" cy="1685925"/>
        </a:xfrm>
        <a:prstGeom prst="wedgeEllipseCallout">
          <a:avLst>
            <a:gd name="adj1" fmla="val -3033"/>
            <a:gd name="adj2" fmla="val -161388"/>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色やサイズの種類がある場合は必ず記載。同商品でも色やサイズが違えば、別商品として違う行に記載してください。</a:t>
          </a:r>
        </a:p>
      </xdr:txBody>
    </xdr:sp>
    <xdr:clientData/>
  </xdr:twoCellAnchor>
  <xdr:twoCellAnchor>
    <xdr:from>
      <xdr:col>0</xdr:col>
      <xdr:colOff>1152525</xdr:colOff>
      <xdr:row>8</xdr:row>
      <xdr:rowOff>9525</xdr:rowOff>
    </xdr:from>
    <xdr:to>
      <xdr:col>1</xdr:col>
      <xdr:colOff>2085975</xdr:colOff>
      <xdr:row>14</xdr:row>
      <xdr:rowOff>38100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1152525" y="2752725"/>
          <a:ext cx="2095500" cy="5400675"/>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2114550</xdr:colOff>
      <xdr:row>8</xdr:row>
      <xdr:rowOff>28575</xdr:rowOff>
    </xdr:from>
    <xdr:to>
      <xdr:col>3</xdr:col>
      <xdr:colOff>9525</xdr:colOff>
      <xdr:row>13</xdr:row>
      <xdr:rowOff>876300</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bwMode="auto">
        <a:xfrm>
          <a:off x="3276600" y="2466975"/>
          <a:ext cx="1400175" cy="5324475"/>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9525</xdr:colOff>
      <xdr:row>8</xdr:row>
      <xdr:rowOff>47625</xdr:rowOff>
    </xdr:from>
    <xdr:to>
      <xdr:col>4</xdr:col>
      <xdr:colOff>28575</xdr:colOff>
      <xdr:row>14</xdr:row>
      <xdr:rowOff>9525</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4676775" y="2486025"/>
          <a:ext cx="1038225" cy="5334000"/>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66676</xdr:colOff>
      <xdr:row>8</xdr:row>
      <xdr:rowOff>0</xdr:rowOff>
    </xdr:from>
    <xdr:to>
      <xdr:col>6</xdr:col>
      <xdr:colOff>571501</xdr:colOff>
      <xdr:row>14</xdr:row>
      <xdr:rowOff>9524</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bwMode="auto">
        <a:xfrm>
          <a:off x="5753101" y="2438400"/>
          <a:ext cx="1885950" cy="5381624"/>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0</xdr:colOff>
      <xdr:row>8</xdr:row>
      <xdr:rowOff>9524</xdr:rowOff>
    </xdr:from>
    <xdr:to>
      <xdr:col>8</xdr:col>
      <xdr:colOff>0</xdr:colOff>
      <xdr:row>14</xdr:row>
      <xdr:rowOff>9525</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648575" y="2752724"/>
          <a:ext cx="638175" cy="5372101"/>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19049</xdr:colOff>
      <xdr:row>8</xdr:row>
      <xdr:rowOff>0</xdr:rowOff>
    </xdr:from>
    <xdr:to>
      <xdr:col>10</xdr:col>
      <xdr:colOff>1819274</xdr:colOff>
      <xdr:row>14</xdr:row>
      <xdr:rowOff>9526</xdr:rowOff>
    </xdr:to>
    <xdr:sp macro="" textlink="">
      <xdr:nvSpPr>
        <xdr:cNvPr id="64" name="正方形/長方形 63">
          <a:extLst>
            <a:ext uri="{FF2B5EF4-FFF2-40B4-BE49-F238E27FC236}">
              <a16:creationId xmlns:a16="http://schemas.microsoft.com/office/drawing/2014/main" id="{00000000-0008-0000-0100-000040000000}"/>
            </a:ext>
          </a:extLst>
        </xdr:cNvPr>
        <xdr:cNvSpPr/>
      </xdr:nvSpPr>
      <xdr:spPr bwMode="auto">
        <a:xfrm>
          <a:off x="8305799" y="2743200"/>
          <a:ext cx="3838575" cy="5381626"/>
        </a:xfrm>
        <a:prstGeom prst="rect">
          <a:avLst/>
        </a:prstGeom>
        <a:noFill/>
        <a:ln w="381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219076</xdr:colOff>
      <xdr:row>14</xdr:row>
      <xdr:rowOff>619125</xdr:rowOff>
    </xdr:from>
    <xdr:to>
      <xdr:col>8</xdr:col>
      <xdr:colOff>523876</xdr:colOff>
      <xdr:row>15</xdr:row>
      <xdr:rowOff>581025</xdr:rowOff>
    </xdr:to>
    <xdr:sp macro="" textlink="">
      <xdr:nvSpPr>
        <xdr:cNvPr id="66" name="円形吹き出し 65">
          <a:extLst>
            <a:ext uri="{FF2B5EF4-FFF2-40B4-BE49-F238E27FC236}">
              <a16:creationId xmlns:a16="http://schemas.microsoft.com/office/drawing/2014/main" id="{00000000-0008-0000-0100-000042000000}"/>
            </a:ext>
          </a:extLst>
        </xdr:cNvPr>
        <xdr:cNvSpPr/>
      </xdr:nvSpPr>
      <xdr:spPr bwMode="auto">
        <a:xfrm>
          <a:off x="7286626" y="8429625"/>
          <a:ext cx="1524000" cy="857250"/>
        </a:xfrm>
        <a:prstGeom prst="wedgeEllipseCallout">
          <a:avLst>
            <a:gd name="adj1" fmla="val -3001"/>
            <a:gd name="adj2" fmla="val -121214"/>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必要な個数を記載。</a:t>
          </a:r>
        </a:p>
      </xdr:txBody>
    </xdr:sp>
    <xdr:clientData/>
  </xdr:twoCellAnchor>
  <xdr:twoCellAnchor>
    <xdr:from>
      <xdr:col>8</xdr:col>
      <xdr:colOff>866775</xdr:colOff>
      <xdr:row>9</xdr:row>
      <xdr:rowOff>247650</xdr:rowOff>
    </xdr:from>
    <xdr:to>
      <xdr:col>10</xdr:col>
      <xdr:colOff>781050</xdr:colOff>
      <xdr:row>11</xdr:row>
      <xdr:rowOff>276225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9153525" y="3581400"/>
          <a:ext cx="1952625" cy="1819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単価、国内送料、合計はこちらで記載しますので空けておいてください。</a:t>
          </a:r>
        </a:p>
      </xdr:txBody>
    </xdr:sp>
    <xdr:clientData/>
  </xdr:twoCellAnchor>
  <xdr:twoCellAnchor>
    <xdr:from>
      <xdr:col>4</xdr:col>
      <xdr:colOff>0</xdr:colOff>
      <xdr:row>7</xdr:row>
      <xdr:rowOff>0</xdr:rowOff>
    </xdr:from>
    <xdr:to>
      <xdr:col>5</xdr:col>
      <xdr:colOff>152400</xdr:colOff>
      <xdr:row>7</xdr:row>
      <xdr:rowOff>104775</xdr:rowOff>
    </xdr:to>
    <xdr:sp macro="" textlink="">
      <xdr:nvSpPr>
        <xdr:cNvPr id="67" name="AutoShape 11">
          <a:extLst>
            <a:ext uri="{FF2B5EF4-FFF2-40B4-BE49-F238E27FC236}">
              <a16:creationId xmlns:a16="http://schemas.microsoft.com/office/drawing/2014/main" id="{00000000-0008-0000-0100-000043000000}"/>
            </a:ext>
          </a:extLst>
        </xdr:cNvPr>
        <xdr:cNvSpPr>
          <a:spLocks noChangeArrowheads="1"/>
        </xdr:cNvSpPr>
      </xdr:nvSpPr>
      <xdr:spPr bwMode="auto">
        <a:xfrm>
          <a:off x="5829300" y="3667125"/>
          <a:ext cx="962025" cy="10477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8</xdr:row>
      <xdr:rowOff>0</xdr:rowOff>
    </xdr:from>
    <xdr:to>
      <xdr:col>5</xdr:col>
      <xdr:colOff>152400</xdr:colOff>
      <xdr:row>9</xdr:row>
      <xdr:rowOff>104775</xdr:rowOff>
    </xdr:to>
    <xdr:sp macro="" textlink="">
      <xdr:nvSpPr>
        <xdr:cNvPr id="68" name="AutoShape 11">
          <a:extLst>
            <a:ext uri="{FF2B5EF4-FFF2-40B4-BE49-F238E27FC236}">
              <a16:creationId xmlns:a16="http://schemas.microsoft.com/office/drawing/2014/main" id="{00000000-0008-0000-0100-000044000000}"/>
            </a:ext>
          </a:extLst>
        </xdr:cNvPr>
        <xdr:cNvSpPr>
          <a:spLocks noChangeArrowheads="1"/>
        </xdr:cNvSpPr>
      </xdr:nvSpPr>
      <xdr:spPr bwMode="auto">
        <a:xfrm>
          <a:off x="5829300" y="4552950"/>
          <a:ext cx="962025" cy="7429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8</xdr:row>
      <xdr:rowOff>0</xdr:rowOff>
    </xdr:from>
    <xdr:to>
      <xdr:col>5</xdr:col>
      <xdr:colOff>152400</xdr:colOff>
      <xdr:row>9</xdr:row>
      <xdr:rowOff>104775</xdr:rowOff>
    </xdr:to>
    <xdr:sp macro="" textlink="">
      <xdr:nvSpPr>
        <xdr:cNvPr id="75" name="AutoShape 11">
          <a:extLst>
            <a:ext uri="{FF2B5EF4-FFF2-40B4-BE49-F238E27FC236}">
              <a16:creationId xmlns:a16="http://schemas.microsoft.com/office/drawing/2014/main" id="{00000000-0008-0000-0100-00004B000000}"/>
            </a:ext>
          </a:extLst>
        </xdr:cNvPr>
        <xdr:cNvSpPr>
          <a:spLocks noChangeArrowheads="1"/>
        </xdr:cNvSpPr>
      </xdr:nvSpPr>
      <xdr:spPr bwMode="auto">
        <a:xfrm>
          <a:off x="5248275" y="2181225"/>
          <a:ext cx="962025" cy="7429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22</xdr:row>
      <xdr:rowOff>219074</xdr:rowOff>
    </xdr:from>
    <xdr:to>
      <xdr:col>10</xdr:col>
      <xdr:colOff>1800225</xdr:colOff>
      <xdr:row>24</xdr:row>
      <xdr:rowOff>247649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0" y="12544424"/>
          <a:ext cx="12125325" cy="101917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aseline="0"/>
            <a:t>合計金額の確認や振込先などは下の資料をご参照ください。</a:t>
          </a:r>
          <a:endParaRPr kumimoji="1" lang="en-US" altLang="ja-JP" sz="2400" baseline="0"/>
        </a:p>
        <a:p>
          <a:pPr algn="ctr"/>
          <a:endParaRPr kumimoji="1" lang="ja-JP" altLang="en-US" sz="2400" baseline="0"/>
        </a:p>
      </xdr:txBody>
    </xdr:sp>
    <xdr:clientData/>
  </xdr:twoCellAnchor>
  <xdr:twoCellAnchor>
    <xdr:from>
      <xdr:col>0</xdr:col>
      <xdr:colOff>19050</xdr:colOff>
      <xdr:row>22</xdr:row>
      <xdr:rowOff>200025</xdr:rowOff>
    </xdr:from>
    <xdr:to>
      <xdr:col>11</xdr:col>
      <xdr:colOff>0</xdr:colOff>
      <xdr:row>24</xdr:row>
      <xdr:rowOff>266700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19050" y="12811125"/>
          <a:ext cx="12134850" cy="1057275"/>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990600</xdr:colOff>
      <xdr:row>25</xdr:row>
      <xdr:rowOff>28575</xdr:rowOff>
    </xdr:from>
    <xdr:to>
      <xdr:col>6</xdr:col>
      <xdr:colOff>457200</xdr:colOff>
      <xdr:row>27</xdr:row>
      <xdr:rowOff>190500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276725" y="13649325"/>
          <a:ext cx="3248025" cy="771525"/>
        </a:xfrm>
        <a:prstGeom prst="rect">
          <a:avLst/>
        </a:prstGeom>
        <a:ln>
          <a:solidFill>
            <a:schemeClr val="bg1">
              <a:lumMod val="75000"/>
            </a:schemeClr>
          </a:solidFill>
          <a:roun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a:t>見積書を下にスクロールすると確認ができます。</a:t>
          </a:r>
        </a:p>
      </xdr:txBody>
    </xdr:sp>
    <xdr:clientData/>
  </xdr:twoCellAnchor>
  <xdr:twoCellAnchor>
    <xdr:from>
      <xdr:col>10</xdr:col>
      <xdr:colOff>19050</xdr:colOff>
      <xdr:row>27</xdr:row>
      <xdr:rowOff>276225</xdr:rowOff>
    </xdr:from>
    <xdr:to>
      <xdr:col>11</xdr:col>
      <xdr:colOff>2781300</xdr:colOff>
      <xdr:row>31</xdr:row>
      <xdr:rowOff>238125</xdr:rowOff>
    </xdr:to>
    <xdr:sp macro="" textlink="">
      <xdr:nvSpPr>
        <xdr:cNvPr id="78" name="正方形/長方形 77">
          <a:extLst>
            <a:ext uri="{FF2B5EF4-FFF2-40B4-BE49-F238E27FC236}">
              <a16:creationId xmlns:a16="http://schemas.microsoft.com/office/drawing/2014/main" id="{00000000-0008-0000-0100-00004E000000}"/>
            </a:ext>
          </a:extLst>
        </xdr:cNvPr>
        <xdr:cNvSpPr/>
      </xdr:nvSpPr>
      <xdr:spPr bwMode="auto">
        <a:xfrm>
          <a:off x="10356850" y="14792325"/>
          <a:ext cx="4578350" cy="927100"/>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495300</xdr:colOff>
      <xdr:row>28</xdr:row>
      <xdr:rowOff>180974</xdr:rowOff>
    </xdr:from>
    <xdr:to>
      <xdr:col>9</xdr:col>
      <xdr:colOff>409575</xdr:colOff>
      <xdr:row>32</xdr:row>
      <xdr:rowOff>38099</xdr:rowOff>
    </xdr:to>
    <xdr:sp macro="" textlink="">
      <xdr:nvSpPr>
        <xdr:cNvPr id="79" name="円形吹き出し 78">
          <a:extLst>
            <a:ext uri="{FF2B5EF4-FFF2-40B4-BE49-F238E27FC236}">
              <a16:creationId xmlns:a16="http://schemas.microsoft.com/office/drawing/2014/main" id="{00000000-0008-0000-0100-00004F000000}"/>
            </a:ext>
          </a:extLst>
        </xdr:cNvPr>
        <xdr:cNvSpPr/>
      </xdr:nvSpPr>
      <xdr:spPr bwMode="auto">
        <a:xfrm>
          <a:off x="7562850" y="14716124"/>
          <a:ext cx="2209800" cy="1076325"/>
        </a:xfrm>
        <a:prstGeom prst="wedgeEllipseCallout">
          <a:avLst>
            <a:gd name="adj1" fmla="val 74499"/>
            <a:gd name="adj2" fmla="val -9650"/>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商品代金の合計や送料などはこちら</a:t>
          </a:r>
        </a:p>
      </xdr:txBody>
    </xdr:sp>
    <xdr:clientData/>
  </xdr:twoCellAnchor>
  <xdr:twoCellAnchor>
    <xdr:from>
      <xdr:col>0</xdr:col>
      <xdr:colOff>0</xdr:colOff>
      <xdr:row>39</xdr:row>
      <xdr:rowOff>228599</xdr:rowOff>
    </xdr:from>
    <xdr:to>
      <xdr:col>12</xdr:col>
      <xdr:colOff>12700</xdr:colOff>
      <xdr:row>44</xdr:row>
      <xdr:rowOff>25400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bwMode="auto">
        <a:xfrm>
          <a:off x="0" y="18770599"/>
          <a:ext cx="14960600" cy="1155701"/>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533400</xdr:colOff>
      <xdr:row>40</xdr:row>
      <xdr:rowOff>295275</xdr:rowOff>
    </xdr:from>
    <xdr:to>
      <xdr:col>9</xdr:col>
      <xdr:colOff>447675</xdr:colOff>
      <xdr:row>45</xdr:row>
      <xdr:rowOff>76200</xdr:rowOff>
    </xdr:to>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3819525" y="17878425"/>
          <a:ext cx="5991225" cy="1304925"/>
        </a:xfrm>
        <a:prstGeom prst="rect">
          <a:avLst/>
        </a:prstGeom>
        <a:ln>
          <a:solidFill>
            <a:schemeClr val="bg1">
              <a:lumMod val="75000"/>
            </a:schemeClr>
          </a:solidFill>
          <a:round/>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l"/>
          <a:r>
            <a:rPr kumimoji="1" lang="ja-JP" altLang="en-US" sz="1800"/>
            <a:t>銀行振込と</a:t>
          </a:r>
          <a:r>
            <a:rPr kumimoji="1" lang="en-US" altLang="ja-JP" sz="1800"/>
            <a:t>PAYPAL</a:t>
          </a:r>
          <a:r>
            <a:rPr kumimoji="1" lang="ja-JP" altLang="en-US" sz="1800"/>
            <a:t>（クレジットカード決済）では、手数料が異なるため合計金額が変わります。</a:t>
          </a:r>
          <a:endParaRPr kumimoji="1" lang="en-US" altLang="ja-JP" sz="1800"/>
        </a:p>
        <a:p>
          <a:pPr algn="l"/>
          <a:r>
            <a:rPr kumimoji="1" lang="ja-JP" altLang="en-US" sz="1800"/>
            <a:t>対応できる支払い方法の合計をご入金ください。</a:t>
          </a:r>
        </a:p>
      </xdr:txBody>
    </xdr:sp>
    <xdr:clientData/>
  </xdr:twoCellAnchor>
  <xdr:twoCellAnchor>
    <xdr:from>
      <xdr:col>5</xdr:col>
      <xdr:colOff>38100</xdr:colOff>
      <xdr:row>48</xdr:row>
      <xdr:rowOff>298451</xdr:rowOff>
    </xdr:from>
    <xdr:to>
      <xdr:col>8</xdr:col>
      <xdr:colOff>419100</xdr:colOff>
      <xdr:row>51</xdr:row>
      <xdr:rowOff>152400</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bwMode="auto">
        <a:xfrm>
          <a:off x="6540500" y="19386551"/>
          <a:ext cx="2171700" cy="577849"/>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0</xdr:colOff>
      <xdr:row>49</xdr:row>
      <xdr:rowOff>0</xdr:rowOff>
    </xdr:from>
    <xdr:to>
      <xdr:col>10</xdr:col>
      <xdr:colOff>1247775</xdr:colOff>
      <xdr:row>52</xdr:row>
      <xdr:rowOff>161925</xdr:rowOff>
    </xdr:to>
    <xdr:sp macro="" textlink="">
      <xdr:nvSpPr>
        <xdr:cNvPr id="86" name="円形吹き出し 85">
          <a:extLst>
            <a:ext uri="{FF2B5EF4-FFF2-40B4-BE49-F238E27FC236}">
              <a16:creationId xmlns:a16="http://schemas.microsoft.com/office/drawing/2014/main" id="{00000000-0008-0000-0100-000056000000}"/>
            </a:ext>
          </a:extLst>
        </xdr:cNvPr>
        <xdr:cNvSpPr/>
      </xdr:nvSpPr>
      <xdr:spPr bwMode="auto">
        <a:xfrm>
          <a:off x="9372600" y="20383500"/>
          <a:ext cx="2212975" cy="1076325"/>
        </a:xfrm>
        <a:prstGeom prst="wedgeEllipseCallout">
          <a:avLst>
            <a:gd name="adj1" fmla="val -77581"/>
            <a:gd name="adj2" fmla="val -33249"/>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見積時のレートなどの情報です。</a:t>
          </a:r>
        </a:p>
      </xdr:txBody>
    </xdr:sp>
    <xdr:clientData/>
  </xdr:twoCellAnchor>
  <xdr:twoCellAnchor>
    <xdr:from>
      <xdr:col>0</xdr:col>
      <xdr:colOff>38100</xdr:colOff>
      <xdr:row>44</xdr:row>
      <xdr:rowOff>203200</xdr:rowOff>
    </xdr:from>
    <xdr:to>
      <xdr:col>12</xdr:col>
      <xdr:colOff>12700</xdr:colOff>
      <xdr:row>48</xdr:row>
      <xdr:rowOff>295274</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bwMode="auto">
        <a:xfrm>
          <a:off x="38100" y="20104100"/>
          <a:ext cx="14922500" cy="968374"/>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1117600</xdr:colOff>
      <xdr:row>50</xdr:row>
      <xdr:rowOff>50800</xdr:rowOff>
    </xdr:from>
    <xdr:to>
      <xdr:col>4</xdr:col>
      <xdr:colOff>330200</xdr:colOff>
      <xdr:row>54</xdr:row>
      <xdr:rowOff>25399</xdr:rowOff>
    </xdr:to>
    <xdr:sp macro="" textlink="">
      <xdr:nvSpPr>
        <xdr:cNvPr id="89" name="円形吹き出し 88">
          <a:extLst>
            <a:ext uri="{FF2B5EF4-FFF2-40B4-BE49-F238E27FC236}">
              <a16:creationId xmlns:a16="http://schemas.microsoft.com/office/drawing/2014/main" id="{00000000-0008-0000-0100-000059000000}"/>
            </a:ext>
          </a:extLst>
        </xdr:cNvPr>
        <xdr:cNvSpPr/>
      </xdr:nvSpPr>
      <xdr:spPr bwMode="auto">
        <a:xfrm>
          <a:off x="2286000" y="19659600"/>
          <a:ext cx="3733800" cy="736599"/>
        </a:xfrm>
        <a:prstGeom prst="wedgeEllipseCallout">
          <a:avLst>
            <a:gd name="adj1" fmla="val -77581"/>
            <a:gd name="adj2" fmla="val -33249"/>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お見積もりの重量になります。</a:t>
          </a:r>
        </a:p>
      </xdr:txBody>
    </xdr:sp>
    <xdr:clientData/>
  </xdr:twoCellAnchor>
  <xdr:twoCellAnchor>
    <xdr:from>
      <xdr:col>0</xdr:col>
      <xdr:colOff>0</xdr:colOff>
      <xdr:row>54</xdr:row>
      <xdr:rowOff>152400</xdr:rowOff>
    </xdr:from>
    <xdr:to>
      <xdr:col>1</xdr:col>
      <xdr:colOff>1752600</xdr:colOff>
      <xdr:row>56</xdr:row>
      <xdr:rowOff>12700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bwMode="auto">
        <a:xfrm>
          <a:off x="0" y="20523200"/>
          <a:ext cx="2921000" cy="266700"/>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254000</xdr:colOff>
      <xdr:row>53</xdr:row>
      <xdr:rowOff>88900</xdr:rowOff>
    </xdr:from>
    <xdr:to>
      <xdr:col>5</xdr:col>
      <xdr:colOff>444500</xdr:colOff>
      <xdr:row>56</xdr:row>
      <xdr:rowOff>25400</xdr:rowOff>
    </xdr:to>
    <xdr:sp macro="" textlink="">
      <xdr:nvSpPr>
        <xdr:cNvPr id="92" name="円形吹き出し 91">
          <a:extLst>
            <a:ext uri="{FF2B5EF4-FFF2-40B4-BE49-F238E27FC236}">
              <a16:creationId xmlns:a16="http://schemas.microsoft.com/office/drawing/2014/main" id="{00000000-0008-0000-0100-00005C000000}"/>
            </a:ext>
          </a:extLst>
        </xdr:cNvPr>
        <xdr:cNvSpPr/>
      </xdr:nvSpPr>
      <xdr:spPr bwMode="auto">
        <a:xfrm>
          <a:off x="4927600" y="20281900"/>
          <a:ext cx="2019300" cy="520700"/>
        </a:xfrm>
        <a:prstGeom prst="wedgeEllipseCallout">
          <a:avLst>
            <a:gd name="adj1" fmla="val -146134"/>
            <a:gd name="adj2" fmla="val 23261"/>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600"/>
            <a:t>PAYPAL</a:t>
          </a:r>
          <a:r>
            <a:rPr kumimoji="1" lang="ja-JP" altLang="en-US" sz="1600"/>
            <a:t>の振込先です。</a:t>
          </a:r>
        </a:p>
      </xdr:txBody>
    </xdr:sp>
    <xdr:clientData/>
  </xdr:twoCellAnchor>
  <xdr:twoCellAnchor>
    <xdr:from>
      <xdr:col>1</xdr:col>
      <xdr:colOff>1473200</xdr:colOff>
      <xdr:row>57</xdr:row>
      <xdr:rowOff>177800</xdr:rowOff>
    </xdr:from>
    <xdr:to>
      <xdr:col>7</xdr:col>
      <xdr:colOff>76200</xdr:colOff>
      <xdr:row>57</xdr:row>
      <xdr:rowOff>431800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bwMode="auto">
        <a:xfrm>
          <a:off x="2641600" y="21132800"/>
          <a:ext cx="5092700" cy="254000"/>
        </a:xfrm>
        <a:prstGeom prst="rect">
          <a:avLst/>
        </a:prstGeom>
        <a:noFill/>
        <a:ln w="50800" cap="flat" cmpd="sng" algn="ctr">
          <a:solidFill>
            <a:srgbClr val="FF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393700</xdr:colOff>
      <xdr:row>53</xdr:row>
      <xdr:rowOff>0</xdr:rowOff>
    </xdr:from>
    <xdr:to>
      <xdr:col>10</xdr:col>
      <xdr:colOff>368300</xdr:colOff>
      <xdr:row>54</xdr:row>
      <xdr:rowOff>200025</xdr:rowOff>
    </xdr:to>
    <xdr:sp macro="" textlink="">
      <xdr:nvSpPr>
        <xdr:cNvPr id="94" name="円形吹き出し 93">
          <a:extLst>
            <a:ext uri="{FF2B5EF4-FFF2-40B4-BE49-F238E27FC236}">
              <a16:creationId xmlns:a16="http://schemas.microsoft.com/office/drawing/2014/main" id="{00000000-0008-0000-0100-00005E000000}"/>
            </a:ext>
          </a:extLst>
        </xdr:cNvPr>
        <xdr:cNvSpPr/>
      </xdr:nvSpPr>
      <xdr:spPr bwMode="auto">
        <a:xfrm>
          <a:off x="8686800" y="20193000"/>
          <a:ext cx="2019300" cy="377825"/>
        </a:xfrm>
        <a:prstGeom prst="wedgeEllipseCallout">
          <a:avLst>
            <a:gd name="adj1" fmla="val -93933"/>
            <a:gd name="adj2" fmla="val 191206"/>
          </a:avLst>
        </a:prstGeom>
        <a:solidFill>
          <a:schemeClr val="bg1"/>
        </a:solidFill>
        <a:ln w="34925" cap="flat" cmpd="sng" algn="ctr">
          <a:solidFill>
            <a:schemeClr val="bg1">
              <a:lumMod val="85000"/>
            </a:schemeClr>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銀行振込の振込先です。</a:t>
          </a:r>
        </a:p>
      </xdr:txBody>
    </xdr:sp>
    <xdr:clientData/>
  </xdr:twoCellAnchor>
  <xdr:twoCellAnchor>
    <xdr:from>
      <xdr:col>11</xdr:col>
      <xdr:colOff>0</xdr:colOff>
      <xdr:row>7</xdr:row>
      <xdr:rowOff>0</xdr:rowOff>
    </xdr:from>
    <xdr:to>
      <xdr:col>12</xdr:col>
      <xdr:colOff>47625</xdr:colOff>
      <xdr:row>7</xdr:row>
      <xdr:rowOff>304800</xdr:rowOff>
    </xdr:to>
    <xdr:sp macro="" textlink="">
      <xdr:nvSpPr>
        <xdr:cNvPr id="63" name="AutoShape 10">
          <a:extLst>
            <a:ext uri="{FF2B5EF4-FFF2-40B4-BE49-F238E27FC236}">
              <a16:creationId xmlns:a16="http://schemas.microsoft.com/office/drawing/2014/main" id="{00000000-0008-0000-0100-00003F000000}"/>
            </a:ext>
          </a:extLst>
        </xdr:cNvPr>
        <xdr:cNvSpPr>
          <a:spLocks noChangeArrowheads="1"/>
        </xdr:cNvSpPr>
      </xdr:nvSpPr>
      <xdr:spPr bwMode="auto">
        <a:xfrm>
          <a:off x="12887325" y="2552700"/>
          <a:ext cx="2762250"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7</xdr:row>
      <xdr:rowOff>0</xdr:rowOff>
    </xdr:from>
    <xdr:to>
      <xdr:col>5</xdr:col>
      <xdr:colOff>152400</xdr:colOff>
      <xdr:row>7</xdr:row>
      <xdr:rowOff>104775</xdr:rowOff>
    </xdr:to>
    <xdr:sp macro="" textlink="">
      <xdr:nvSpPr>
        <xdr:cNvPr id="65" name="AutoShape 11">
          <a:extLst>
            <a:ext uri="{FF2B5EF4-FFF2-40B4-BE49-F238E27FC236}">
              <a16:creationId xmlns:a16="http://schemas.microsoft.com/office/drawing/2014/main" id="{00000000-0008-0000-0100-000041000000}"/>
            </a:ext>
          </a:extLst>
        </xdr:cNvPr>
        <xdr:cNvSpPr>
          <a:spLocks noChangeArrowheads="1"/>
        </xdr:cNvSpPr>
      </xdr:nvSpPr>
      <xdr:spPr bwMode="auto">
        <a:xfrm>
          <a:off x="6429375" y="2552700"/>
          <a:ext cx="962025" cy="10477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0</xdr:rowOff>
    </xdr:from>
    <xdr:to>
      <xdr:col>12</xdr:col>
      <xdr:colOff>47625</xdr:colOff>
      <xdr:row>12</xdr:row>
      <xdr:rowOff>304800</xdr:rowOff>
    </xdr:to>
    <xdr:sp macro="" textlink="">
      <xdr:nvSpPr>
        <xdr:cNvPr id="100" name="AutoShape 12">
          <a:extLst>
            <a:ext uri="{FF2B5EF4-FFF2-40B4-BE49-F238E27FC236}">
              <a16:creationId xmlns:a16="http://schemas.microsoft.com/office/drawing/2014/main" id="{00000000-0008-0000-0100-000064000000}"/>
            </a:ext>
          </a:extLst>
        </xdr:cNvPr>
        <xdr:cNvSpPr>
          <a:spLocks noChangeArrowheads="1"/>
        </xdr:cNvSpPr>
      </xdr:nvSpPr>
      <xdr:spPr bwMode="auto">
        <a:xfrm>
          <a:off x="12887325" y="6124575"/>
          <a:ext cx="2762250"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0</xdr:rowOff>
    </xdr:from>
    <xdr:to>
      <xdr:col>12</xdr:col>
      <xdr:colOff>47625</xdr:colOff>
      <xdr:row>12</xdr:row>
      <xdr:rowOff>304800</xdr:rowOff>
    </xdr:to>
    <xdr:sp macro="" textlink="">
      <xdr:nvSpPr>
        <xdr:cNvPr id="101" name="AutoShape 13">
          <a:extLst>
            <a:ext uri="{FF2B5EF4-FFF2-40B4-BE49-F238E27FC236}">
              <a16:creationId xmlns:a16="http://schemas.microsoft.com/office/drawing/2014/main" id="{00000000-0008-0000-0100-000065000000}"/>
            </a:ext>
          </a:extLst>
        </xdr:cNvPr>
        <xdr:cNvSpPr>
          <a:spLocks noChangeArrowheads="1"/>
        </xdr:cNvSpPr>
      </xdr:nvSpPr>
      <xdr:spPr bwMode="auto">
        <a:xfrm>
          <a:off x="12887325" y="6124575"/>
          <a:ext cx="2762250"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0</xdr:rowOff>
    </xdr:from>
    <xdr:to>
      <xdr:col>12</xdr:col>
      <xdr:colOff>47625</xdr:colOff>
      <xdr:row>12</xdr:row>
      <xdr:rowOff>133350</xdr:rowOff>
    </xdr:to>
    <xdr:sp macro="" textlink="">
      <xdr:nvSpPr>
        <xdr:cNvPr id="102" name="AutoShape 12">
          <a:extLst>
            <a:ext uri="{FF2B5EF4-FFF2-40B4-BE49-F238E27FC236}">
              <a16:creationId xmlns:a16="http://schemas.microsoft.com/office/drawing/2014/main" id="{00000000-0008-0000-0100-000066000000}"/>
            </a:ext>
          </a:extLst>
        </xdr:cNvPr>
        <xdr:cNvSpPr>
          <a:spLocks noChangeArrowheads="1"/>
        </xdr:cNvSpPr>
      </xdr:nvSpPr>
      <xdr:spPr bwMode="auto">
        <a:xfrm>
          <a:off x="12887325" y="6124575"/>
          <a:ext cx="2762250" cy="1333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0</xdr:rowOff>
    </xdr:from>
    <xdr:to>
      <xdr:col>12</xdr:col>
      <xdr:colOff>47625</xdr:colOff>
      <xdr:row>12</xdr:row>
      <xdr:rowOff>209550</xdr:rowOff>
    </xdr:to>
    <xdr:sp macro="" textlink="">
      <xdr:nvSpPr>
        <xdr:cNvPr id="103" name="AutoShape 12">
          <a:extLst>
            <a:ext uri="{FF2B5EF4-FFF2-40B4-BE49-F238E27FC236}">
              <a16:creationId xmlns:a16="http://schemas.microsoft.com/office/drawing/2014/main" id="{00000000-0008-0000-0100-000067000000}"/>
            </a:ext>
          </a:extLst>
        </xdr:cNvPr>
        <xdr:cNvSpPr>
          <a:spLocks noChangeArrowheads="1"/>
        </xdr:cNvSpPr>
      </xdr:nvSpPr>
      <xdr:spPr bwMode="auto">
        <a:xfrm>
          <a:off x="12887325" y="6124575"/>
          <a:ext cx="2762250" cy="209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0</xdr:rowOff>
    </xdr:from>
    <xdr:to>
      <xdr:col>12</xdr:col>
      <xdr:colOff>47625</xdr:colOff>
      <xdr:row>13</xdr:row>
      <xdr:rowOff>266700</xdr:rowOff>
    </xdr:to>
    <xdr:sp macro="" textlink="">
      <xdr:nvSpPr>
        <xdr:cNvPr id="104" name="AutoShape 13">
          <a:extLst>
            <a:ext uri="{FF2B5EF4-FFF2-40B4-BE49-F238E27FC236}">
              <a16:creationId xmlns:a16="http://schemas.microsoft.com/office/drawing/2014/main" id="{00000000-0008-0000-0100-000068000000}"/>
            </a:ext>
          </a:extLst>
        </xdr:cNvPr>
        <xdr:cNvSpPr>
          <a:spLocks noChangeArrowheads="1"/>
        </xdr:cNvSpPr>
      </xdr:nvSpPr>
      <xdr:spPr bwMode="auto">
        <a:xfrm>
          <a:off x="12887325" y="6124575"/>
          <a:ext cx="2762250" cy="10858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12</xdr:row>
      <xdr:rowOff>247650</xdr:rowOff>
    </xdr:from>
    <xdr:to>
      <xdr:col>12</xdr:col>
      <xdr:colOff>47625</xdr:colOff>
      <xdr:row>13</xdr:row>
      <xdr:rowOff>247650</xdr:rowOff>
    </xdr:to>
    <xdr:sp macro="" textlink="">
      <xdr:nvSpPr>
        <xdr:cNvPr id="105" name="AutoShape 13">
          <a:extLst>
            <a:ext uri="{FF2B5EF4-FFF2-40B4-BE49-F238E27FC236}">
              <a16:creationId xmlns:a16="http://schemas.microsoft.com/office/drawing/2014/main" id="{00000000-0008-0000-0100-000069000000}"/>
            </a:ext>
          </a:extLst>
        </xdr:cNvPr>
        <xdr:cNvSpPr>
          <a:spLocks noChangeArrowheads="1"/>
        </xdr:cNvSpPr>
      </xdr:nvSpPr>
      <xdr:spPr bwMode="auto">
        <a:xfrm>
          <a:off x="12887325" y="6372225"/>
          <a:ext cx="2762250" cy="8191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14</xdr:row>
      <xdr:rowOff>247650</xdr:rowOff>
    </xdr:from>
    <xdr:to>
      <xdr:col>12</xdr:col>
      <xdr:colOff>47625</xdr:colOff>
      <xdr:row>15</xdr:row>
      <xdr:rowOff>247650</xdr:rowOff>
    </xdr:to>
    <xdr:sp macro="" textlink="">
      <xdr:nvSpPr>
        <xdr:cNvPr id="106" name="AutoShape 13">
          <a:extLst>
            <a:ext uri="{FF2B5EF4-FFF2-40B4-BE49-F238E27FC236}">
              <a16:creationId xmlns:a16="http://schemas.microsoft.com/office/drawing/2014/main" id="{00000000-0008-0000-0100-00006A000000}"/>
            </a:ext>
          </a:extLst>
        </xdr:cNvPr>
        <xdr:cNvSpPr>
          <a:spLocks noChangeArrowheads="1"/>
        </xdr:cNvSpPr>
      </xdr:nvSpPr>
      <xdr:spPr bwMode="auto">
        <a:xfrm>
          <a:off x="12887325" y="7924800"/>
          <a:ext cx="2762250" cy="80962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16</xdr:row>
      <xdr:rowOff>152400</xdr:rowOff>
    </xdr:from>
    <xdr:to>
      <xdr:col>12</xdr:col>
      <xdr:colOff>47625</xdr:colOff>
      <xdr:row>17</xdr:row>
      <xdr:rowOff>152400</xdr:rowOff>
    </xdr:to>
    <xdr:sp macro="" textlink="">
      <xdr:nvSpPr>
        <xdr:cNvPr id="107" name="AutoShape 13">
          <a:extLst>
            <a:ext uri="{FF2B5EF4-FFF2-40B4-BE49-F238E27FC236}">
              <a16:creationId xmlns:a16="http://schemas.microsoft.com/office/drawing/2014/main" id="{00000000-0008-0000-0100-00006B000000}"/>
            </a:ext>
          </a:extLst>
        </xdr:cNvPr>
        <xdr:cNvSpPr>
          <a:spLocks noChangeArrowheads="1"/>
        </xdr:cNvSpPr>
      </xdr:nvSpPr>
      <xdr:spPr bwMode="auto">
        <a:xfrm>
          <a:off x="12887325" y="9515475"/>
          <a:ext cx="2762250" cy="7048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18</xdr:row>
      <xdr:rowOff>247650</xdr:rowOff>
    </xdr:from>
    <xdr:to>
      <xdr:col>12</xdr:col>
      <xdr:colOff>47625</xdr:colOff>
      <xdr:row>19</xdr:row>
      <xdr:rowOff>257175</xdr:rowOff>
    </xdr:to>
    <xdr:sp macro="" textlink="">
      <xdr:nvSpPr>
        <xdr:cNvPr id="108" name="AutoShape 13">
          <a:extLst>
            <a:ext uri="{FF2B5EF4-FFF2-40B4-BE49-F238E27FC236}">
              <a16:creationId xmlns:a16="http://schemas.microsoft.com/office/drawing/2014/main" id="{00000000-0008-0000-0100-00006C000000}"/>
            </a:ext>
          </a:extLst>
        </xdr:cNvPr>
        <xdr:cNvSpPr>
          <a:spLocks noChangeArrowheads="1"/>
        </xdr:cNvSpPr>
      </xdr:nvSpPr>
      <xdr:spPr bwMode="auto">
        <a:xfrm>
          <a:off x="12887325" y="11201400"/>
          <a:ext cx="2762250" cy="971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20</xdr:row>
      <xdr:rowOff>247650</xdr:rowOff>
    </xdr:from>
    <xdr:to>
      <xdr:col>12</xdr:col>
      <xdr:colOff>47625</xdr:colOff>
      <xdr:row>21</xdr:row>
      <xdr:rowOff>247650</xdr:rowOff>
    </xdr:to>
    <xdr:sp macro="" textlink="">
      <xdr:nvSpPr>
        <xdr:cNvPr id="109" name="AutoShape 13">
          <a:extLst>
            <a:ext uri="{FF2B5EF4-FFF2-40B4-BE49-F238E27FC236}">
              <a16:creationId xmlns:a16="http://schemas.microsoft.com/office/drawing/2014/main" id="{00000000-0008-0000-0100-00006D000000}"/>
            </a:ext>
          </a:extLst>
        </xdr:cNvPr>
        <xdr:cNvSpPr>
          <a:spLocks noChangeArrowheads="1"/>
        </xdr:cNvSpPr>
      </xdr:nvSpPr>
      <xdr:spPr bwMode="auto">
        <a:xfrm>
          <a:off x="12887325" y="13125450"/>
          <a:ext cx="2762250" cy="96202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22</xdr:row>
      <xdr:rowOff>247650</xdr:rowOff>
    </xdr:from>
    <xdr:to>
      <xdr:col>12</xdr:col>
      <xdr:colOff>47625</xdr:colOff>
      <xdr:row>23</xdr:row>
      <xdr:rowOff>247650</xdr:rowOff>
    </xdr:to>
    <xdr:sp macro="" textlink="">
      <xdr:nvSpPr>
        <xdr:cNvPr id="110" name="AutoShape 13">
          <a:extLst>
            <a:ext uri="{FF2B5EF4-FFF2-40B4-BE49-F238E27FC236}">
              <a16:creationId xmlns:a16="http://schemas.microsoft.com/office/drawing/2014/main" id="{00000000-0008-0000-0100-00006E000000}"/>
            </a:ext>
          </a:extLst>
        </xdr:cNvPr>
        <xdr:cNvSpPr>
          <a:spLocks noChangeArrowheads="1"/>
        </xdr:cNvSpPr>
      </xdr:nvSpPr>
      <xdr:spPr bwMode="auto">
        <a:xfrm>
          <a:off x="12887325" y="15059025"/>
          <a:ext cx="2762250" cy="971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24</xdr:row>
      <xdr:rowOff>247650</xdr:rowOff>
    </xdr:from>
    <xdr:to>
      <xdr:col>12</xdr:col>
      <xdr:colOff>47625</xdr:colOff>
      <xdr:row>25</xdr:row>
      <xdr:rowOff>247650</xdr:rowOff>
    </xdr:to>
    <xdr:sp macro="" textlink="">
      <xdr:nvSpPr>
        <xdr:cNvPr id="111" name="AutoShape 13">
          <a:extLst>
            <a:ext uri="{FF2B5EF4-FFF2-40B4-BE49-F238E27FC236}">
              <a16:creationId xmlns:a16="http://schemas.microsoft.com/office/drawing/2014/main" id="{00000000-0008-0000-0100-00006F000000}"/>
            </a:ext>
          </a:extLst>
        </xdr:cNvPr>
        <xdr:cNvSpPr>
          <a:spLocks noChangeArrowheads="1"/>
        </xdr:cNvSpPr>
      </xdr:nvSpPr>
      <xdr:spPr bwMode="auto">
        <a:xfrm>
          <a:off x="12887325" y="17002125"/>
          <a:ext cx="2762250" cy="971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26</xdr:row>
      <xdr:rowOff>247650</xdr:rowOff>
    </xdr:from>
    <xdr:to>
      <xdr:col>12</xdr:col>
      <xdr:colOff>47625</xdr:colOff>
      <xdr:row>27</xdr:row>
      <xdr:rowOff>247650</xdr:rowOff>
    </xdr:to>
    <xdr:sp macro="" textlink="">
      <xdr:nvSpPr>
        <xdr:cNvPr id="112" name="AutoShape 13">
          <a:extLst>
            <a:ext uri="{FF2B5EF4-FFF2-40B4-BE49-F238E27FC236}">
              <a16:creationId xmlns:a16="http://schemas.microsoft.com/office/drawing/2014/main" id="{00000000-0008-0000-0100-000070000000}"/>
            </a:ext>
          </a:extLst>
        </xdr:cNvPr>
        <xdr:cNvSpPr>
          <a:spLocks noChangeArrowheads="1"/>
        </xdr:cNvSpPr>
      </xdr:nvSpPr>
      <xdr:spPr bwMode="auto">
        <a:xfrm>
          <a:off x="12887325" y="18935700"/>
          <a:ext cx="2762250" cy="97155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9</xdr:row>
      <xdr:rowOff>0</xdr:rowOff>
    </xdr:from>
    <xdr:to>
      <xdr:col>12</xdr:col>
      <xdr:colOff>47625</xdr:colOff>
      <xdr:row>9</xdr:row>
      <xdr:rowOff>304800</xdr:rowOff>
    </xdr:to>
    <xdr:sp macro="" textlink="">
      <xdr:nvSpPr>
        <xdr:cNvPr id="113" name="AutoShape 10">
          <a:extLst>
            <a:ext uri="{FF2B5EF4-FFF2-40B4-BE49-F238E27FC236}">
              <a16:creationId xmlns:a16="http://schemas.microsoft.com/office/drawing/2014/main" id="{00000000-0008-0000-0100-000071000000}"/>
            </a:ext>
          </a:extLst>
        </xdr:cNvPr>
        <xdr:cNvSpPr>
          <a:spLocks noChangeArrowheads="1"/>
        </xdr:cNvSpPr>
      </xdr:nvSpPr>
      <xdr:spPr bwMode="auto">
        <a:xfrm>
          <a:off x="12887325" y="3667125"/>
          <a:ext cx="2762250" cy="3048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0</xdr:rowOff>
    </xdr:from>
    <xdr:to>
      <xdr:col>12</xdr:col>
      <xdr:colOff>47625</xdr:colOff>
      <xdr:row>12</xdr:row>
      <xdr:rowOff>133350</xdr:rowOff>
    </xdr:to>
    <xdr:sp macro="" textlink="">
      <xdr:nvSpPr>
        <xdr:cNvPr id="114" name="AutoShape 12">
          <a:extLst>
            <a:ext uri="{FF2B5EF4-FFF2-40B4-BE49-F238E27FC236}">
              <a16:creationId xmlns:a16="http://schemas.microsoft.com/office/drawing/2014/main" id="{00000000-0008-0000-0100-000072000000}"/>
            </a:ext>
          </a:extLst>
        </xdr:cNvPr>
        <xdr:cNvSpPr>
          <a:spLocks noChangeArrowheads="1"/>
        </xdr:cNvSpPr>
      </xdr:nvSpPr>
      <xdr:spPr bwMode="auto">
        <a:xfrm>
          <a:off x="12887325" y="5429250"/>
          <a:ext cx="2762250" cy="82867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10</xdr:row>
      <xdr:rowOff>247650</xdr:rowOff>
    </xdr:from>
    <xdr:to>
      <xdr:col>12</xdr:col>
      <xdr:colOff>47625</xdr:colOff>
      <xdr:row>11</xdr:row>
      <xdr:rowOff>247650</xdr:rowOff>
    </xdr:to>
    <xdr:sp macro="" textlink="">
      <xdr:nvSpPr>
        <xdr:cNvPr id="115" name="AutoShape 13">
          <a:extLst>
            <a:ext uri="{FF2B5EF4-FFF2-40B4-BE49-F238E27FC236}">
              <a16:creationId xmlns:a16="http://schemas.microsoft.com/office/drawing/2014/main" id="{00000000-0008-0000-0100-000073000000}"/>
            </a:ext>
          </a:extLst>
        </xdr:cNvPr>
        <xdr:cNvSpPr>
          <a:spLocks noChangeArrowheads="1"/>
        </xdr:cNvSpPr>
      </xdr:nvSpPr>
      <xdr:spPr bwMode="auto">
        <a:xfrm>
          <a:off x="12887325" y="4800600"/>
          <a:ext cx="2762250" cy="876300"/>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0</xdr:colOff>
      <xdr:row>11</xdr:row>
      <xdr:rowOff>209550</xdr:rowOff>
    </xdr:from>
    <xdr:to>
      <xdr:col>12</xdr:col>
      <xdr:colOff>47625</xdr:colOff>
      <xdr:row>12</xdr:row>
      <xdr:rowOff>209550</xdr:rowOff>
    </xdr:to>
    <xdr:sp macro="" textlink="">
      <xdr:nvSpPr>
        <xdr:cNvPr id="116" name="AutoShape 12">
          <a:extLst>
            <a:ext uri="{FF2B5EF4-FFF2-40B4-BE49-F238E27FC236}">
              <a16:creationId xmlns:a16="http://schemas.microsoft.com/office/drawing/2014/main" id="{00000000-0008-0000-0100-000074000000}"/>
            </a:ext>
          </a:extLst>
        </xdr:cNvPr>
        <xdr:cNvSpPr>
          <a:spLocks noChangeArrowheads="1"/>
        </xdr:cNvSpPr>
      </xdr:nvSpPr>
      <xdr:spPr bwMode="auto">
        <a:xfrm>
          <a:off x="12887325" y="5638800"/>
          <a:ext cx="2762250" cy="695325"/>
        </a:xfrm>
        <a:prstGeom prst="rect">
          <a:avLst/>
        </a:prstGeom>
        <a:noFill/>
        <a:ln>
          <a:noFill/>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Users\yamane\Documents\WeChat%20Files\ymntmak\FileStorage\File\Users\yamane\Documents\WeChat%20Files\ymntmak\tel\86-532-86157708" TargetMode="Externa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item.taobao.com/ite" TargetMode="External"/><Relationship Id="rId7" Type="http://schemas.openxmlformats.org/officeDocument/2006/relationships/drawing" Target="../drawings/drawing2.xml"/><Relationship Id="rId2" Type="http://schemas.openxmlformats.org/officeDocument/2006/relationships/hyperlink" Target="http://item.taobao.com/item" TargetMode="External"/><Relationship Id="rId1" Type="http://schemas.openxmlformats.org/officeDocument/2006/relationships/hyperlink" Target="http://item.taobao.com/item.htm?i" TargetMode="External"/><Relationship Id="rId6" Type="http://schemas.openxmlformats.org/officeDocument/2006/relationships/hyperlink" Target="../Users/yamane/Documents/WeChat%20Files/ymntmak/FileStorage/File/Users/yamane/Documents/WeChat%20Files/ymntmak/tel/86-532-86157708" TargetMode="External"/><Relationship Id="rId5" Type="http://schemas.openxmlformats.org/officeDocument/2006/relationships/hyperlink" Target="http://detail.tmall.com/item.htm?spm=a230r.1.14.179.3K" TargetMode="External"/><Relationship Id="rId4" Type="http://schemas.openxmlformats.org/officeDocument/2006/relationships/hyperlink" Target="http://detail.tmall.com/item.htm?spm=" TargetMode="Externa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0"/>
  <sheetViews>
    <sheetView tabSelected="1" zoomScale="75" zoomScaleNormal="75" zoomScalePageLayoutView="75" workbookViewId="0">
      <selection activeCell="T8" sqref="T8"/>
    </sheetView>
  </sheetViews>
  <sheetFormatPr defaultColWidth="8.7109375" defaultRowHeight="24" customHeight="1"/>
  <cols>
    <col min="1" max="1" width="6.92578125" style="106" customWidth="1"/>
    <col min="2" max="2" width="21.28515625" style="106" customWidth="1"/>
    <col min="3" max="3" width="18.2109375" style="106" customWidth="1"/>
    <col min="4" max="4" width="19.28515625" style="106" customWidth="1"/>
    <col min="5" max="7" width="6.2109375" style="106" customWidth="1"/>
    <col min="8" max="8" width="7.28515625" style="106" customWidth="1"/>
    <col min="9" max="10" width="7.28515625" style="106" hidden="1" customWidth="1"/>
    <col min="11" max="13" width="10.7109375" style="106" customWidth="1"/>
    <col min="14" max="14" width="26.42578125" style="106" customWidth="1"/>
    <col min="15" max="16" width="4.42578125" style="106" customWidth="1"/>
    <col min="17" max="17" width="6.2109375" style="106" customWidth="1"/>
    <col min="18" max="220" width="9.2109375" style="106" customWidth="1"/>
    <col min="221" max="16384" width="8.7109375" style="106"/>
  </cols>
  <sheetData>
    <row r="1" spans="1:14" ht="58.85" customHeight="1" thickBot="1">
      <c r="A1" s="208" t="s">
        <v>19</v>
      </c>
      <c r="B1" s="208"/>
      <c r="C1" s="208"/>
      <c r="D1" s="208"/>
      <c r="E1" s="208"/>
      <c r="F1" s="208"/>
      <c r="G1" s="208"/>
      <c r="H1" s="208"/>
      <c r="I1" s="208"/>
      <c r="J1" s="208"/>
      <c r="K1" s="208"/>
      <c r="L1" s="208"/>
      <c r="M1" s="208"/>
      <c r="N1" s="208"/>
    </row>
    <row r="2" spans="1:14" ht="28.5" customHeight="1" thickBot="1">
      <c r="A2" s="179" t="s">
        <v>8</v>
      </c>
      <c r="B2" s="180"/>
      <c r="C2" s="151"/>
      <c r="D2" s="152" t="s">
        <v>115</v>
      </c>
      <c r="E2" s="181"/>
      <c r="F2" s="182"/>
      <c r="G2" s="183"/>
      <c r="H2" s="107" t="s">
        <v>116</v>
      </c>
      <c r="I2" s="107"/>
      <c r="J2" s="107"/>
      <c r="K2" s="107"/>
      <c r="L2" s="107"/>
      <c r="M2" s="149" t="s">
        <v>132</v>
      </c>
      <c r="N2" s="150">
        <v>45575</v>
      </c>
    </row>
    <row r="3" spans="1:14" ht="28.5" customHeight="1">
      <c r="A3" s="179" t="s">
        <v>166</v>
      </c>
      <c r="B3" s="180"/>
      <c r="C3" s="151"/>
      <c r="D3" s="152" t="s">
        <v>167</v>
      </c>
      <c r="E3" s="181"/>
      <c r="F3" s="182"/>
      <c r="G3" s="183"/>
      <c r="H3" s="107"/>
      <c r="I3" s="107"/>
      <c r="J3" s="107"/>
      <c r="K3" s="107"/>
      <c r="L3" s="107"/>
      <c r="M3" s="149" t="s">
        <v>136</v>
      </c>
      <c r="N3" s="150"/>
    </row>
    <row r="4" spans="1:14" ht="24" customHeight="1">
      <c r="A4" s="220" t="s">
        <v>17</v>
      </c>
      <c r="B4" s="221"/>
      <c r="C4" s="184"/>
      <c r="D4" s="185"/>
      <c r="E4" s="185"/>
      <c r="F4" s="185"/>
      <c r="G4" s="186"/>
      <c r="H4" s="107"/>
      <c r="I4" s="107"/>
      <c r="J4" s="107"/>
      <c r="K4" s="107"/>
      <c r="L4" s="107"/>
      <c r="N4" s="149"/>
    </row>
    <row r="5" spans="1:14" ht="24" customHeight="1">
      <c r="A5" s="220" t="s">
        <v>82</v>
      </c>
      <c r="B5" s="221"/>
      <c r="C5" s="184"/>
      <c r="D5" s="185"/>
      <c r="E5" s="185"/>
      <c r="F5" s="185"/>
      <c r="G5" s="186"/>
      <c r="H5" s="107" t="s">
        <v>97</v>
      </c>
      <c r="I5" s="107"/>
      <c r="J5" s="107"/>
      <c r="K5" s="107"/>
      <c r="M5" s="107"/>
      <c r="N5" s="149" t="s">
        <v>133</v>
      </c>
    </row>
    <row r="6" spans="1:14" ht="24" customHeight="1" thickBot="1">
      <c r="A6" s="222" t="s">
        <v>16</v>
      </c>
      <c r="B6" s="223"/>
      <c r="C6" s="187"/>
      <c r="D6" s="188"/>
      <c r="E6" s="188"/>
      <c r="F6" s="188"/>
      <c r="G6" s="189"/>
      <c r="H6" s="107"/>
      <c r="I6" s="107"/>
      <c r="J6" s="107"/>
      <c r="K6" s="107"/>
      <c r="L6" s="107"/>
      <c r="M6" s="107"/>
      <c r="N6" s="149" t="s">
        <v>134</v>
      </c>
    </row>
    <row r="7" spans="1:14" ht="24" customHeight="1">
      <c r="A7" s="107"/>
      <c r="B7" s="109"/>
      <c r="C7" s="110"/>
      <c r="D7" s="110"/>
      <c r="E7" s="110"/>
      <c r="F7" s="110"/>
      <c r="G7" s="110"/>
      <c r="H7" s="107"/>
      <c r="I7" s="107"/>
      <c r="J7" s="107"/>
      <c r="K7" s="107"/>
      <c r="L7" s="107"/>
      <c r="M7" s="107"/>
      <c r="N7" s="149" t="s">
        <v>135</v>
      </c>
    </row>
    <row r="8" spans="1:14" ht="24" customHeight="1">
      <c r="A8" s="107"/>
      <c r="B8" s="109"/>
      <c r="C8" s="110"/>
      <c r="D8" s="110"/>
      <c r="E8" s="110"/>
      <c r="F8" s="110"/>
      <c r="G8" s="110"/>
      <c r="H8" s="107"/>
      <c r="I8" s="107"/>
      <c r="J8" s="107"/>
      <c r="K8" s="107"/>
      <c r="M8" s="107"/>
      <c r="N8" s="149" t="s">
        <v>137</v>
      </c>
    </row>
    <row r="9" spans="1:14" ht="24" customHeight="1" thickBot="1">
      <c r="A9" s="107"/>
      <c r="B9" s="109"/>
      <c r="C9" s="110"/>
      <c r="D9" s="110"/>
      <c r="E9" s="110"/>
      <c r="F9" s="110"/>
      <c r="G9" s="110"/>
      <c r="H9" s="107"/>
      <c r="I9" s="107"/>
      <c r="J9" s="107"/>
      <c r="K9" s="107"/>
      <c r="L9" s="108"/>
      <c r="M9" s="108"/>
      <c r="N9" s="107"/>
    </row>
    <row r="10" spans="1:14" ht="33.75" customHeight="1" thickBot="1">
      <c r="A10" s="217" t="s">
        <v>140</v>
      </c>
      <c r="B10" s="218"/>
      <c r="C10" s="218"/>
      <c r="D10" s="218"/>
      <c r="E10" s="218"/>
      <c r="F10" s="218"/>
      <c r="G10" s="218"/>
      <c r="H10" s="218"/>
      <c r="I10" s="218"/>
      <c r="J10" s="218"/>
      <c r="K10" s="218"/>
      <c r="L10" s="218"/>
      <c r="M10" s="218"/>
      <c r="N10" s="219"/>
    </row>
    <row r="11" spans="1:14" ht="33.75" customHeight="1">
      <c r="A11" s="209" t="s">
        <v>141</v>
      </c>
      <c r="B11" s="210"/>
      <c r="C11" s="210"/>
      <c r="D11" s="210"/>
      <c r="E11" s="210"/>
      <c r="F11" s="210"/>
      <c r="G11" s="210"/>
      <c r="H11" s="210"/>
      <c r="I11" s="210"/>
      <c r="J11" s="210"/>
      <c r="K11" s="210"/>
      <c r="L11" s="210"/>
      <c r="M11" s="210"/>
      <c r="N11" s="211"/>
    </row>
    <row r="12" spans="1:14" ht="37.5" customHeight="1">
      <c r="A12" s="212" t="s">
        <v>67</v>
      </c>
      <c r="B12" s="213"/>
      <c r="C12" s="213"/>
      <c r="D12" s="213"/>
      <c r="E12" s="213"/>
      <c r="F12" s="213"/>
      <c r="G12" s="213"/>
      <c r="H12" s="213"/>
      <c r="I12" s="213"/>
      <c r="J12" s="213"/>
      <c r="K12" s="213"/>
      <c r="L12" s="213"/>
      <c r="M12" s="213"/>
      <c r="N12" s="214"/>
    </row>
    <row r="13" spans="1:14" s="113" customFormat="1" ht="59.6" customHeight="1">
      <c r="A13" s="128" t="s">
        <v>71</v>
      </c>
      <c r="B13" s="111" t="s">
        <v>138</v>
      </c>
      <c r="C13" s="111" t="s">
        <v>156</v>
      </c>
      <c r="D13" s="111" t="s">
        <v>157</v>
      </c>
      <c r="E13" s="111" t="s">
        <v>158</v>
      </c>
      <c r="F13" s="111" t="s">
        <v>159</v>
      </c>
      <c r="G13" s="111" t="s">
        <v>160</v>
      </c>
      <c r="H13" s="111" t="s">
        <v>126</v>
      </c>
      <c r="I13" s="111" t="s">
        <v>127</v>
      </c>
      <c r="J13" s="166" t="s">
        <v>128</v>
      </c>
      <c r="K13" s="170" t="s">
        <v>162</v>
      </c>
      <c r="L13" s="171" t="s">
        <v>163</v>
      </c>
      <c r="M13" s="171" t="s">
        <v>81</v>
      </c>
      <c r="N13" s="112" t="s">
        <v>99</v>
      </c>
    </row>
    <row r="14" spans="1:14" ht="74.25" customHeight="1">
      <c r="A14" s="114">
        <v>1</v>
      </c>
      <c r="B14" s="115"/>
      <c r="C14" s="116"/>
      <c r="D14" s="117"/>
      <c r="E14" s="117"/>
      <c r="F14" s="117"/>
      <c r="G14" s="117"/>
      <c r="H14" s="167">
        <v>0</v>
      </c>
      <c r="I14" s="168">
        <v>0</v>
      </c>
      <c r="J14" s="168">
        <f>H14+I14</f>
        <v>0</v>
      </c>
      <c r="K14" s="118"/>
      <c r="L14" s="119"/>
      <c r="M14" s="120">
        <f>H14*K14+L14</f>
        <v>0</v>
      </c>
      <c r="N14" s="121"/>
    </row>
    <row r="15" spans="1:14" ht="74.25" customHeight="1">
      <c r="A15" s="114">
        <v>2</v>
      </c>
      <c r="B15" s="162"/>
      <c r="C15" s="163"/>
      <c r="D15" s="164"/>
      <c r="E15" s="164"/>
      <c r="F15" s="164"/>
      <c r="G15" s="164"/>
      <c r="H15" s="167">
        <v>0</v>
      </c>
      <c r="I15" s="168">
        <v>0</v>
      </c>
      <c r="J15" s="168">
        <f t="shared" ref="J15:J63" si="0">H15+I15</f>
        <v>0</v>
      </c>
      <c r="K15" s="118"/>
      <c r="L15" s="119"/>
      <c r="M15" s="120">
        <f t="shared" ref="M15:M63" si="1">H15*K15+L15</f>
        <v>0</v>
      </c>
      <c r="N15" s="174"/>
    </row>
    <row r="16" spans="1:14" ht="74.25" customHeight="1">
      <c r="A16" s="114">
        <v>3</v>
      </c>
      <c r="B16" s="162"/>
      <c r="C16" s="163"/>
      <c r="D16" s="164"/>
      <c r="E16" s="164"/>
      <c r="F16" s="164"/>
      <c r="G16" s="164"/>
      <c r="H16" s="167">
        <v>0</v>
      </c>
      <c r="I16" s="168">
        <v>0</v>
      </c>
      <c r="J16" s="168">
        <f t="shared" si="0"/>
        <v>0</v>
      </c>
      <c r="K16" s="118"/>
      <c r="L16" s="119"/>
      <c r="M16" s="120">
        <f t="shared" si="1"/>
        <v>0</v>
      </c>
      <c r="N16" s="174"/>
    </row>
    <row r="17" spans="1:14" ht="74.25" customHeight="1">
      <c r="A17" s="114">
        <v>4</v>
      </c>
      <c r="B17" s="162"/>
      <c r="C17" s="163"/>
      <c r="D17" s="164"/>
      <c r="E17" s="164"/>
      <c r="F17" s="164"/>
      <c r="G17" s="164"/>
      <c r="H17" s="167">
        <v>0</v>
      </c>
      <c r="I17" s="168">
        <v>0</v>
      </c>
      <c r="J17" s="168">
        <f t="shared" si="0"/>
        <v>0</v>
      </c>
      <c r="K17" s="118"/>
      <c r="L17" s="119"/>
      <c r="M17" s="120">
        <f t="shared" si="1"/>
        <v>0</v>
      </c>
      <c r="N17" s="174"/>
    </row>
    <row r="18" spans="1:14" ht="74.25" customHeight="1">
      <c r="A18" s="114">
        <v>5</v>
      </c>
      <c r="B18" s="162"/>
      <c r="C18" s="163"/>
      <c r="D18" s="164"/>
      <c r="E18" s="164"/>
      <c r="F18" s="164"/>
      <c r="G18" s="164"/>
      <c r="H18" s="167">
        <v>0</v>
      </c>
      <c r="I18" s="168">
        <v>0</v>
      </c>
      <c r="J18" s="168">
        <f t="shared" si="0"/>
        <v>0</v>
      </c>
      <c r="K18" s="118"/>
      <c r="L18" s="119"/>
      <c r="M18" s="120">
        <f t="shared" si="1"/>
        <v>0</v>
      </c>
      <c r="N18" s="174"/>
    </row>
    <row r="19" spans="1:14" ht="74.25" customHeight="1">
      <c r="A19" s="114">
        <v>6</v>
      </c>
      <c r="B19" s="162"/>
      <c r="C19" s="163"/>
      <c r="D19" s="164"/>
      <c r="E19" s="164"/>
      <c r="F19" s="164"/>
      <c r="G19" s="164"/>
      <c r="H19" s="167">
        <v>0</v>
      </c>
      <c r="I19" s="168">
        <v>0</v>
      </c>
      <c r="J19" s="168">
        <f t="shared" si="0"/>
        <v>0</v>
      </c>
      <c r="K19" s="118"/>
      <c r="L19" s="119"/>
      <c r="M19" s="120">
        <f t="shared" si="1"/>
        <v>0</v>
      </c>
      <c r="N19" s="174"/>
    </row>
    <row r="20" spans="1:14" ht="74.25" customHeight="1">
      <c r="A20" s="114">
        <v>7</v>
      </c>
      <c r="B20" s="162"/>
      <c r="C20" s="163"/>
      <c r="D20" s="164"/>
      <c r="E20" s="164"/>
      <c r="F20" s="164"/>
      <c r="G20" s="164"/>
      <c r="H20" s="167">
        <v>0</v>
      </c>
      <c r="I20" s="168">
        <v>0</v>
      </c>
      <c r="J20" s="168">
        <f t="shared" si="0"/>
        <v>0</v>
      </c>
      <c r="K20" s="118"/>
      <c r="L20" s="119"/>
      <c r="M20" s="120">
        <f t="shared" si="1"/>
        <v>0</v>
      </c>
      <c r="N20" s="174"/>
    </row>
    <row r="21" spans="1:14" ht="74.25" customHeight="1">
      <c r="A21" s="114">
        <v>8</v>
      </c>
      <c r="B21" s="162"/>
      <c r="C21" s="163"/>
      <c r="D21" s="164"/>
      <c r="E21" s="164"/>
      <c r="F21" s="164"/>
      <c r="G21" s="164"/>
      <c r="H21" s="167">
        <v>0</v>
      </c>
      <c r="I21" s="168">
        <v>0</v>
      </c>
      <c r="J21" s="168">
        <f t="shared" si="0"/>
        <v>0</v>
      </c>
      <c r="K21" s="118"/>
      <c r="L21" s="119"/>
      <c r="M21" s="120">
        <f t="shared" si="1"/>
        <v>0</v>
      </c>
      <c r="N21" s="174"/>
    </row>
    <row r="22" spans="1:14" ht="74.25" customHeight="1">
      <c r="A22" s="114">
        <v>9</v>
      </c>
      <c r="B22" s="162"/>
      <c r="C22" s="163"/>
      <c r="D22" s="164"/>
      <c r="E22" s="164"/>
      <c r="F22" s="164"/>
      <c r="G22" s="164"/>
      <c r="H22" s="167">
        <v>0</v>
      </c>
      <c r="I22" s="168">
        <v>0</v>
      </c>
      <c r="J22" s="168">
        <f t="shared" si="0"/>
        <v>0</v>
      </c>
      <c r="K22" s="118"/>
      <c r="L22" s="119"/>
      <c r="M22" s="120">
        <f t="shared" si="1"/>
        <v>0</v>
      </c>
      <c r="N22" s="174"/>
    </row>
    <row r="23" spans="1:14" ht="74.25" customHeight="1">
      <c r="A23" s="114">
        <v>10</v>
      </c>
      <c r="B23" s="162"/>
      <c r="C23" s="163"/>
      <c r="D23" s="164"/>
      <c r="E23" s="164"/>
      <c r="F23" s="164"/>
      <c r="G23" s="164"/>
      <c r="H23" s="167">
        <v>0</v>
      </c>
      <c r="I23" s="168">
        <v>0</v>
      </c>
      <c r="J23" s="168">
        <f t="shared" si="0"/>
        <v>0</v>
      </c>
      <c r="K23" s="118"/>
      <c r="L23" s="119"/>
      <c r="M23" s="120">
        <f t="shared" si="1"/>
        <v>0</v>
      </c>
      <c r="N23" s="174"/>
    </row>
    <row r="24" spans="1:14" ht="74.25" customHeight="1">
      <c r="A24" s="114">
        <v>11</v>
      </c>
      <c r="B24" s="162"/>
      <c r="C24" s="163"/>
      <c r="D24" s="164"/>
      <c r="E24" s="164"/>
      <c r="F24" s="164"/>
      <c r="G24" s="164"/>
      <c r="H24" s="167">
        <v>0</v>
      </c>
      <c r="I24" s="168">
        <v>0</v>
      </c>
      <c r="J24" s="168">
        <f t="shared" si="0"/>
        <v>0</v>
      </c>
      <c r="K24" s="118"/>
      <c r="L24" s="119"/>
      <c r="M24" s="120">
        <f t="shared" si="1"/>
        <v>0</v>
      </c>
      <c r="N24" s="174"/>
    </row>
    <row r="25" spans="1:14" ht="74.25" customHeight="1">
      <c r="A25" s="114">
        <v>12</v>
      </c>
      <c r="B25" s="162"/>
      <c r="C25" s="163"/>
      <c r="D25" s="164"/>
      <c r="E25" s="164"/>
      <c r="F25" s="164"/>
      <c r="G25" s="164"/>
      <c r="H25" s="167">
        <v>0</v>
      </c>
      <c r="I25" s="168">
        <v>0</v>
      </c>
      <c r="J25" s="168">
        <f t="shared" si="0"/>
        <v>0</v>
      </c>
      <c r="K25" s="118"/>
      <c r="L25" s="119"/>
      <c r="M25" s="120">
        <f t="shared" si="1"/>
        <v>0</v>
      </c>
      <c r="N25" s="174"/>
    </row>
    <row r="26" spans="1:14" ht="74.25" customHeight="1">
      <c r="A26" s="114">
        <v>13</v>
      </c>
      <c r="B26" s="162"/>
      <c r="C26" s="163"/>
      <c r="D26" s="164"/>
      <c r="E26" s="164"/>
      <c r="F26" s="164"/>
      <c r="G26" s="164"/>
      <c r="H26" s="167">
        <v>0</v>
      </c>
      <c r="I26" s="168">
        <v>0</v>
      </c>
      <c r="J26" s="168">
        <f t="shared" si="0"/>
        <v>0</v>
      </c>
      <c r="K26" s="118"/>
      <c r="L26" s="119"/>
      <c r="M26" s="120">
        <f t="shared" si="1"/>
        <v>0</v>
      </c>
      <c r="N26" s="174"/>
    </row>
    <row r="27" spans="1:14" ht="74.25" customHeight="1">
      <c r="A27" s="114">
        <v>14</v>
      </c>
      <c r="B27" s="162"/>
      <c r="C27" s="163"/>
      <c r="D27" s="164"/>
      <c r="E27" s="164"/>
      <c r="F27" s="164"/>
      <c r="G27" s="164"/>
      <c r="H27" s="167">
        <v>0</v>
      </c>
      <c r="I27" s="168">
        <v>0</v>
      </c>
      <c r="J27" s="168">
        <f t="shared" si="0"/>
        <v>0</v>
      </c>
      <c r="K27" s="118"/>
      <c r="L27" s="119"/>
      <c r="M27" s="120">
        <f t="shared" si="1"/>
        <v>0</v>
      </c>
      <c r="N27" s="165"/>
    </row>
    <row r="28" spans="1:14" ht="74.25" customHeight="1">
      <c r="A28" s="114">
        <v>15</v>
      </c>
      <c r="B28" s="162"/>
      <c r="C28" s="163"/>
      <c r="D28" s="164"/>
      <c r="E28" s="164"/>
      <c r="F28" s="164"/>
      <c r="G28" s="164"/>
      <c r="H28" s="167">
        <v>0</v>
      </c>
      <c r="I28" s="168">
        <v>0</v>
      </c>
      <c r="J28" s="168">
        <f t="shared" si="0"/>
        <v>0</v>
      </c>
      <c r="K28" s="118"/>
      <c r="L28" s="119"/>
      <c r="M28" s="120">
        <f t="shared" si="1"/>
        <v>0</v>
      </c>
      <c r="N28" s="165"/>
    </row>
    <row r="29" spans="1:14" ht="74.25" customHeight="1">
      <c r="A29" s="114">
        <v>16</v>
      </c>
      <c r="B29" s="162"/>
      <c r="C29" s="163"/>
      <c r="D29" s="164"/>
      <c r="E29" s="164"/>
      <c r="F29" s="164"/>
      <c r="G29" s="164"/>
      <c r="H29" s="167">
        <v>0</v>
      </c>
      <c r="I29" s="168">
        <v>0</v>
      </c>
      <c r="J29" s="168">
        <f t="shared" si="0"/>
        <v>0</v>
      </c>
      <c r="K29" s="118"/>
      <c r="L29" s="119"/>
      <c r="M29" s="120">
        <f t="shared" si="1"/>
        <v>0</v>
      </c>
      <c r="N29" s="165"/>
    </row>
    <row r="30" spans="1:14" ht="74.25" customHeight="1">
      <c r="A30" s="114">
        <v>17</v>
      </c>
      <c r="B30" s="162"/>
      <c r="C30" s="163"/>
      <c r="D30" s="164"/>
      <c r="E30" s="164"/>
      <c r="F30" s="164"/>
      <c r="G30" s="164"/>
      <c r="H30" s="167">
        <v>0</v>
      </c>
      <c r="I30" s="168">
        <v>0</v>
      </c>
      <c r="J30" s="168">
        <f t="shared" si="0"/>
        <v>0</v>
      </c>
      <c r="K30" s="118"/>
      <c r="L30" s="119"/>
      <c r="M30" s="120">
        <f t="shared" si="1"/>
        <v>0</v>
      </c>
      <c r="N30" s="165"/>
    </row>
    <row r="31" spans="1:14" ht="74.25" customHeight="1">
      <c r="A31" s="114">
        <v>18</v>
      </c>
      <c r="B31" s="162"/>
      <c r="C31" s="163"/>
      <c r="D31" s="164"/>
      <c r="E31" s="164"/>
      <c r="F31" s="164"/>
      <c r="G31" s="164"/>
      <c r="H31" s="167">
        <v>0</v>
      </c>
      <c r="I31" s="168">
        <v>0</v>
      </c>
      <c r="J31" s="168">
        <f t="shared" si="0"/>
        <v>0</v>
      </c>
      <c r="K31" s="118"/>
      <c r="L31" s="119"/>
      <c r="M31" s="120">
        <f t="shared" si="1"/>
        <v>0</v>
      </c>
      <c r="N31" s="165"/>
    </row>
    <row r="32" spans="1:14" ht="74.25" customHeight="1">
      <c r="A32" s="114">
        <v>19</v>
      </c>
      <c r="B32" s="162"/>
      <c r="C32" s="163"/>
      <c r="D32" s="164"/>
      <c r="E32" s="164"/>
      <c r="F32" s="164"/>
      <c r="G32" s="164"/>
      <c r="H32" s="167">
        <v>0</v>
      </c>
      <c r="I32" s="168">
        <v>0</v>
      </c>
      <c r="J32" s="168">
        <f t="shared" si="0"/>
        <v>0</v>
      </c>
      <c r="K32" s="118"/>
      <c r="L32" s="119"/>
      <c r="M32" s="120">
        <f t="shared" si="1"/>
        <v>0</v>
      </c>
      <c r="N32" s="165"/>
    </row>
    <row r="33" spans="1:14" ht="74.25" customHeight="1">
      <c r="A33" s="114">
        <v>20</v>
      </c>
      <c r="B33" s="162"/>
      <c r="C33" s="163"/>
      <c r="D33" s="164"/>
      <c r="E33" s="164"/>
      <c r="F33" s="164"/>
      <c r="G33" s="164"/>
      <c r="H33" s="167">
        <v>0</v>
      </c>
      <c r="I33" s="168">
        <v>0</v>
      </c>
      <c r="J33" s="168">
        <f t="shared" si="0"/>
        <v>0</v>
      </c>
      <c r="K33" s="118"/>
      <c r="L33" s="119"/>
      <c r="M33" s="120">
        <f t="shared" si="1"/>
        <v>0</v>
      </c>
      <c r="N33" s="165"/>
    </row>
    <row r="34" spans="1:14" ht="16.850000000000001" customHeight="1">
      <c r="A34" s="114">
        <v>21</v>
      </c>
      <c r="B34" s="162"/>
      <c r="C34" s="163"/>
      <c r="D34" s="164"/>
      <c r="E34" s="164"/>
      <c r="F34" s="164"/>
      <c r="G34" s="164"/>
      <c r="H34" s="167">
        <v>0</v>
      </c>
      <c r="I34" s="168">
        <v>0</v>
      </c>
      <c r="J34" s="168">
        <f t="shared" si="0"/>
        <v>0</v>
      </c>
      <c r="K34" s="118"/>
      <c r="L34" s="119"/>
      <c r="M34" s="120">
        <f t="shared" si="1"/>
        <v>0</v>
      </c>
      <c r="N34" s="165"/>
    </row>
    <row r="35" spans="1:14" ht="16.850000000000001" customHeight="1">
      <c r="A35" s="114">
        <v>22</v>
      </c>
      <c r="B35" s="162"/>
      <c r="C35" s="163"/>
      <c r="D35" s="164"/>
      <c r="E35" s="164"/>
      <c r="F35" s="164"/>
      <c r="G35" s="164"/>
      <c r="H35" s="167">
        <v>0</v>
      </c>
      <c r="I35" s="168">
        <v>0</v>
      </c>
      <c r="J35" s="168">
        <f t="shared" si="0"/>
        <v>0</v>
      </c>
      <c r="K35" s="118"/>
      <c r="L35" s="119"/>
      <c r="M35" s="120">
        <f t="shared" si="1"/>
        <v>0</v>
      </c>
      <c r="N35" s="165"/>
    </row>
    <row r="36" spans="1:14" ht="16.850000000000001" customHeight="1">
      <c r="A36" s="114">
        <v>23</v>
      </c>
      <c r="B36" s="162"/>
      <c r="C36" s="163"/>
      <c r="D36" s="164"/>
      <c r="E36" s="164"/>
      <c r="F36" s="164"/>
      <c r="G36" s="164"/>
      <c r="H36" s="167">
        <v>0</v>
      </c>
      <c r="I36" s="168">
        <v>0</v>
      </c>
      <c r="J36" s="168">
        <f t="shared" si="0"/>
        <v>0</v>
      </c>
      <c r="K36" s="118"/>
      <c r="L36" s="119"/>
      <c r="M36" s="120">
        <f t="shared" si="1"/>
        <v>0</v>
      </c>
      <c r="N36" s="165"/>
    </row>
    <row r="37" spans="1:14" ht="16.850000000000001" customHeight="1">
      <c r="A37" s="114">
        <v>24</v>
      </c>
      <c r="B37" s="162"/>
      <c r="C37" s="163"/>
      <c r="D37" s="164"/>
      <c r="E37" s="164"/>
      <c r="F37" s="164"/>
      <c r="G37" s="164"/>
      <c r="H37" s="167">
        <v>0</v>
      </c>
      <c r="I37" s="168">
        <v>0</v>
      </c>
      <c r="J37" s="168">
        <f t="shared" si="0"/>
        <v>0</v>
      </c>
      <c r="K37" s="118"/>
      <c r="L37" s="119"/>
      <c r="M37" s="120">
        <f t="shared" si="1"/>
        <v>0</v>
      </c>
      <c r="N37" s="165"/>
    </row>
    <row r="38" spans="1:14" ht="16.850000000000001" customHeight="1">
      <c r="A38" s="114">
        <v>25</v>
      </c>
      <c r="B38" s="162"/>
      <c r="C38" s="163"/>
      <c r="D38" s="164"/>
      <c r="E38" s="164"/>
      <c r="F38" s="164"/>
      <c r="G38" s="164"/>
      <c r="H38" s="167">
        <v>0</v>
      </c>
      <c r="I38" s="168">
        <v>0</v>
      </c>
      <c r="J38" s="168">
        <f t="shared" si="0"/>
        <v>0</v>
      </c>
      <c r="K38" s="118"/>
      <c r="L38" s="119"/>
      <c r="M38" s="120">
        <f t="shared" si="1"/>
        <v>0</v>
      </c>
      <c r="N38" s="165"/>
    </row>
    <row r="39" spans="1:14" ht="16.850000000000001" customHeight="1">
      <c r="A39" s="114">
        <v>26</v>
      </c>
      <c r="B39" s="162"/>
      <c r="C39" s="163"/>
      <c r="D39" s="164"/>
      <c r="E39" s="164"/>
      <c r="F39" s="164"/>
      <c r="G39" s="164"/>
      <c r="H39" s="167">
        <v>0</v>
      </c>
      <c r="I39" s="168">
        <v>0</v>
      </c>
      <c r="J39" s="168">
        <f t="shared" si="0"/>
        <v>0</v>
      </c>
      <c r="K39" s="118"/>
      <c r="L39" s="119"/>
      <c r="M39" s="120">
        <f t="shared" si="1"/>
        <v>0</v>
      </c>
      <c r="N39" s="165"/>
    </row>
    <row r="40" spans="1:14" ht="16.850000000000001" customHeight="1">
      <c r="A40" s="114">
        <v>27</v>
      </c>
      <c r="B40" s="162"/>
      <c r="C40" s="163"/>
      <c r="D40" s="164"/>
      <c r="E40" s="164"/>
      <c r="F40" s="164"/>
      <c r="G40" s="164"/>
      <c r="H40" s="167">
        <v>0</v>
      </c>
      <c r="I40" s="168">
        <v>0</v>
      </c>
      <c r="J40" s="168">
        <f t="shared" si="0"/>
        <v>0</v>
      </c>
      <c r="K40" s="118"/>
      <c r="L40" s="119"/>
      <c r="M40" s="120">
        <f t="shared" si="1"/>
        <v>0</v>
      </c>
      <c r="N40" s="174"/>
    </row>
    <row r="41" spans="1:14" ht="16.850000000000001" customHeight="1">
      <c r="A41" s="114">
        <v>28</v>
      </c>
      <c r="B41" s="162"/>
      <c r="C41" s="163"/>
      <c r="D41" s="164"/>
      <c r="E41" s="164"/>
      <c r="F41" s="164"/>
      <c r="G41" s="164"/>
      <c r="H41" s="167">
        <v>0</v>
      </c>
      <c r="I41" s="168">
        <v>0</v>
      </c>
      <c r="J41" s="168">
        <f t="shared" si="0"/>
        <v>0</v>
      </c>
      <c r="K41" s="118"/>
      <c r="L41" s="119"/>
      <c r="M41" s="120">
        <f t="shared" si="1"/>
        <v>0</v>
      </c>
      <c r="N41" s="174"/>
    </row>
    <row r="42" spans="1:14" ht="16.850000000000001" customHeight="1">
      <c r="A42" s="114">
        <v>29</v>
      </c>
      <c r="B42" s="162"/>
      <c r="C42" s="163"/>
      <c r="D42" s="164"/>
      <c r="E42" s="164"/>
      <c r="F42" s="164"/>
      <c r="G42" s="164"/>
      <c r="H42" s="167">
        <v>0</v>
      </c>
      <c r="I42" s="168">
        <v>0</v>
      </c>
      <c r="J42" s="168">
        <f t="shared" si="0"/>
        <v>0</v>
      </c>
      <c r="K42" s="118"/>
      <c r="L42" s="119"/>
      <c r="M42" s="120">
        <f t="shared" si="1"/>
        <v>0</v>
      </c>
      <c r="N42" s="174"/>
    </row>
    <row r="43" spans="1:14" ht="16.850000000000001" customHeight="1">
      <c r="A43" s="114">
        <v>30</v>
      </c>
      <c r="B43" s="162"/>
      <c r="C43" s="163"/>
      <c r="D43" s="164"/>
      <c r="E43" s="164"/>
      <c r="F43" s="164"/>
      <c r="G43" s="164"/>
      <c r="H43" s="167">
        <v>0</v>
      </c>
      <c r="I43" s="168">
        <v>0</v>
      </c>
      <c r="J43" s="168">
        <f t="shared" si="0"/>
        <v>0</v>
      </c>
      <c r="K43" s="118"/>
      <c r="L43" s="119"/>
      <c r="M43" s="120">
        <f t="shared" si="1"/>
        <v>0</v>
      </c>
      <c r="N43" s="174"/>
    </row>
    <row r="44" spans="1:14" ht="16.850000000000001" customHeight="1">
      <c r="A44" s="114">
        <v>31</v>
      </c>
      <c r="B44" s="162"/>
      <c r="C44" s="163"/>
      <c r="D44" s="164"/>
      <c r="E44" s="164"/>
      <c r="F44" s="164"/>
      <c r="G44" s="164"/>
      <c r="H44" s="167">
        <v>0</v>
      </c>
      <c r="I44" s="168">
        <v>0</v>
      </c>
      <c r="J44" s="168">
        <f t="shared" si="0"/>
        <v>0</v>
      </c>
      <c r="K44" s="118"/>
      <c r="L44" s="119"/>
      <c r="M44" s="120">
        <f t="shared" si="1"/>
        <v>0</v>
      </c>
      <c r="N44" s="174"/>
    </row>
    <row r="45" spans="1:14" ht="16.850000000000001" customHeight="1">
      <c r="A45" s="114">
        <v>32</v>
      </c>
      <c r="B45" s="162"/>
      <c r="C45" s="163"/>
      <c r="D45" s="164"/>
      <c r="E45" s="164"/>
      <c r="F45" s="164"/>
      <c r="G45" s="164"/>
      <c r="H45" s="167">
        <v>0</v>
      </c>
      <c r="I45" s="168">
        <v>0</v>
      </c>
      <c r="J45" s="168">
        <f t="shared" si="0"/>
        <v>0</v>
      </c>
      <c r="K45" s="118"/>
      <c r="L45" s="119"/>
      <c r="M45" s="120">
        <f t="shared" si="1"/>
        <v>0</v>
      </c>
      <c r="N45" s="174"/>
    </row>
    <row r="46" spans="1:14" ht="16.850000000000001" customHeight="1">
      <c r="A46" s="114">
        <v>33</v>
      </c>
      <c r="B46" s="162"/>
      <c r="C46" s="163"/>
      <c r="D46" s="164"/>
      <c r="E46" s="164"/>
      <c r="F46" s="164"/>
      <c r="G46" s="164"/>
      <c r="H46" s="167">
        <v>0</v>
      </c>
      <c r="I46" s="168">
        <v>0</v>
      </c>
      <c r="J46" s="168">
        <f t="shared" si="0"/>
        <v>0</v>
      </c>
      <c r="K46" s="118"/>
      <c r="L46" s="119"/>
      <c r="M46" s="120">
        <f t="shared" si="1"/>
        <v>0</v>
      </c>
      <c r="N46" s="174"/>
    </row>
    <row r="47" spans="1:14" ht="16.850000000000001" customHeight="1">
      <c r="A47" s="114">
        <v>34</v>
      </c>
      <c r="B47" s="162"/>
      <c r="C47" s="163"/>
      <c r="D47" s="164"/>
      <c r="E47" s="164"/>
      <c r="F47" s="164"/>
      <c r="G47" s="164"/>
      <c r="H47" s="167">
        <v>0</v>
      </c>
      <c r="I47" s="168">
        <v>0</v>
      </c>
      <c r="J47" s="168">
        <f t="shared" si="0"/>
        <v>0</v>
      </c>
      <c r="K47" s="118"/>
      <c r="L47" s="119"/>
      <c r="M47" s="120">
        <f t="shared" si="1"/>
        <v>0</v>
      </c>
      <c r="N47" s="174"/>
    </row>
    <row r="48" spans="1:14" ht="16.850000000000001" customHeight="1">
      <c r="A48" s="114">
        <v>35</v>
      </c>
      <c r="B48" s="162"/>
      <c r="C48" s="163"/>
      <c r="D48" s="164"/>
      <c r="E48" s="164"/>
      <c r="F48" s="164"/>
      <c r="G48" s="164"/>
      <c r="H48" s="167">
        <v>0</v>
      </c>
      <c r="I48" s="168">
        <v>0</v>
      </c>
      <c r="J48" s="168">
        <f t="shared" si="0"/>
        <v>0</v>
      </c>
      <c r="K48" s="118"/>
      <c r="L48" s="119"/>
      <c r="M48" s="120">
        <f t="shared" si="1"/>
        <v>0</v>
      </c>
      <c r="N48" s="174"/>
    </row>
    <row r="49" spans="1:14" ht="16.850000000000001" customHeight="1">
      <c r="A49" s="114">
        <v>36</v>
      </c>
      <c r="B49" s="162"/>
      <c r="C49" s="163"/>
      <c r="D49" s="164"/>
      <c r="E49" s="164"/>
      <c r="F49" s="164"/>
      <c r="G49" s="164"/>
      <c r="H49" s="167">
        <v>0</v>
      </c>
      <c r="I49" s="168">
        <v>0</v>
      </c>
      <c r="J49" s="168">
        <f t="shared" si="0"/>
        <v>0</v>
      </c>
      <c r="K49" s="118"/>
      <c r="L49" s="119"/>
      <c r="M49" s="120">
        <f t="shared" si="1"/>
        <v>0</v>
      </c>
      <c r="N49" s="174"/>
    </row>
    <row r="50" spans="1:14" ht="16.850000000000001" customHeight="1">
      <c r="A50" s="114">
        <v>37</v>
      </c>
      <c r="B50" s="162"/>
      <c r="C50" s="163"/>
      <c r="D50" s="164"/>
      <c r="E50" s="164"/>
      <c r="F50" s="164"/>
      <c r="G50" s="164"/>
      <c r="H50" s="167">
        <v>0</v>
      </c>
      <c r="I50" s="168">
        <v>0</v>
      </c>
      <c r="J50" s="168">
        <f t="shared" si="0"/>
        <v>0</v>
      </c>
      <c r="K50" s="118"/>
      <c r="L50" s="119"/>
      <c r="M50" s="120">
        <f t="shared" si="1"/>
        <v>0</v>
      </c>
      <c r="N50" s="165"/>
    </row>
    <row r="51" spans="1:14" ht="16.850000000000001" customHeight="1">
      <c r="A51" s="114">
        <v>38</v>
      </c>
      <c r="B51" s="162"/>
      <c r="C51" s="163"/>
      <c r="D51" s="164"/>
      <c r="E51" s="164"/>
      <c r="F51" s="164"/>
      <c r="G51" s="164"/>
      <c r="H51" s="167">
        <v>0</v>
      </c>
      <c r="I51" s="168">
        <v>0</v>
      </c>
      <c r="J51" s="168">
        <f t="shared" si="0"/>
        <v>0</v>
      </c>
      <c r="K51" s="118"/>
      <c r="L51" s="119"/>
      <c r="M51" s="120">
        <f t="shared" si="1"/>
        <v>0</v>
      </c>
      <c r="N51" s="165"/>
    </row>
    <row r="52" spans="1:14" ht="16.850000000000001" customHeight="1">
      <c r="A52" s="114">
        <v>39</v>
      </c>
      <c r="B52" s="162"/>
      <c r="C52" s="163"/>
      <c r="D52" s="164"/>
      <c r="E52" s="164"/>
      <c r="F52" s="164"/>
      <c r="G52" s="164"/>
      <c r="H52" s="167">
        <v>0</v>
      </c>
      <c r="I52" s="168">
        <v>0</v>
      </c>
      <c r="J52" s="168">
        <f t="shared" si="0"/>
        <v>0</v>
      </c>
      <c r="K52" s="118"/>
      <c r="L52" s="119"/>
      <c r="M52" s="120">
        <f t="shared" si="1"/>
        <v>0</v>
      </c>
      <c r="N52" s="174"/>
    </row>
    <row r="53" spans="1:14" ht="16.850000000000001" customHeight="1">
      <c r="A53" s="114">
        <v>40</v>
      </c>
      <c r="B53" s="162"/>
      <c r="C53" s="163"/>
      <c r="D53" s="164"/>
      <c r="E53" s="164"/>
      <c r="F53" s="164"/>
      <c r="G53" s="164"/>
      <c r="H53" s="167">
        <v>0</v>
      </c>
      <c r="I53" s="168">
        <v>0</v>
      </c>
      <c r="J53" s="168">
        <f t="shared" si="0"/>
        <v>0</v>
      </c>
      <c r="K53" s="118"/>
      <c r="L53" s="119"/>
      <c r="M53" s="120">
        <f t="shared" si="1"/>
        <v>0</v>
      </c>
      <c r="N53" s="174"/>
    </row>
    <row r="54" spans="1:14" ht="16.850000000000001" customHeight="1">
      <c r="A54" s="114">
        <v>41</v>
      </c>
      <c r="B54" s="162"/>
      <c r="C54" s="163"/>
      <c r="D54" s="164"/>
      <c r="E54" s="164"/>
      <c r="F54" s="164"/>
      <c r="G54" s="164"/>
      <c r="H54" s="167">
        <v>0</v>
      </c>
      <c r="I54" s="168">
        <v>0</v>
      </c>
      <c r="J54" s="168">
        <f t="shared" si="0"/>
        <v>0</v>
      </c>
      <c r="K54" s="118"/>
      <c r="L54" s="119"/>
      <c r="M54" s="120">
        <f t="shared" si="1"/>
        <v>0</v>
      </c>
      <c r="N54" s="174"/>
    </row>
    <row r="55" spans="1:14" ht="16.850000000000001" customHeight="1">
      <c r="A55" s="114">
        <v>42</v>
      </c>
      <c r="B55" s="162"/>
      <c r="C55" s="163"/>
      <c r="D55" s="164"/>
      <c r="E55" s="164"/>
      <c r="F55" s="164"/>
      <c r="G55" s="164"/>
      <c r="H55" s="167">
        <v>0</v>
      </c>
      <c r="I55" s="168">
        <v>0</v>
      </c>
      <c r="J55" s="168">
        <f t="shared" si="0"/>
        <v>0</v>
      </c>
      <c r="K55" s="118"/>
      <c r="L55" s="119"/>
      <c r="M55" s="120">
        <f t="shared" si="1"/>
        <v>0</v>
      </c>
      <c r="N55" s="174"/>
    </row>
    <row r="56" spans="1:14" ht="16.850000000000001" customHeight="1">
      <c r="A56" s="114">
        <v>43</v>
      </c>
      <c r="B56" s="162"/>
      <c r="C56" s="163"/>
      <c r="D56" s="164"/>
      <c r="E56" s="164"/>
      <c r="F56" s="164"/>
      <c r="G56" s="164"/>
      <c r="H56" s="167">
        <v>0</v>
      </c>
      <c r="I56" s="168">
        <v>0</v>
      </c>
      <c r="J56" s="168">
        <f t="shared" si="0"/>
        <v>0</v>
      </c>
      <c r="K56" s="118"/>
      <c r="L56" s="119"/>
      <c r="M56" s="120">
        <f t="shared" si="1"/>
        <v>0</v>
      </c>
      <c r="N56" s="174"/>
    </row>
    <row r="57" spans="1:14" ht="16.850000000000001" customHeight="1">
      <c r="A57" s="114">
        <v>44</v>
      </c>
      <c r="B57" s="162"/>
      <c r="C57" s="163"/>
      <c r="D57" s="164"/>
      <c r="E57" s="164"/>
      <c r="F57" s="164"/>
      <c r="G57" s="164"/>
      <c r="H57" s="167">
        <v>0</v>
      </c>
      <c r="I57" s="168">
        <v>0</v>
      </c>
      <c r="J57" s="168">
        <f t="shared" si="0"/>
        <v>0</v>
      </c>
      <c r="K57" s="118"/>
      <c r="L57" s="119"/>
      <c r="M57" s="120">
        <f t="shared" si="1"/>
        <v>0</v>
      </c>
      <c r="N57" s="174"/>
    </row>
    <row r="58" spans="1:14" ht="16.850000000000001" customHeight="1">
      <c r="A58" s="114">
        <v>45</v>
      </c>
      <c r="B58" s="162"/>
      <c r="C58" s="163"/>
      <c r="D58" s="164"/>
      <c r="E58" s="164"/>
      <c r="F58" s="164"/>
      <c r="G58" s="164"/>
      <c r="H58" s="167">
        <v>0</v>
      </c>
      <c r="I58" s="168">
        <v>0</v>
      </c>
      <c r="J58" s="168">
        <f t="shared" si="0"/>
        <v>0</v>
      </c>
      <c r="K58" s="118"/>
      <c r="L58" s="119"/>
      <c r="M58" s="120">
        <f t="shared" si="1"/>
        <v>0</v>
      </c>
      <c r="N58" s="174"/>
    </row>
    <row r="59" spans="1:14" ht="16.850000000000001" customHeight="1">
      <c r="A59" s="114">
        <v>46</v>
      </c>
      <c r="B59" s="162"/>
      <c r="C59" s="163"/>
      <c r="D59" s="164"/>
      <c r="E59" s="164"/>
      <c r="F59" s="164"/>
      <c r="G59" s="164"/>
      <c r="H59" s="167">
        <v>0</v>
      </c>
      <c r="I59" s="168">
        <v>0</v>
      </c>
      <c r="J59" s="168">
        <f t="shared" si="0"/>
        <v>0</v>
      </c>
      <c r="K59" s="118"/>
      <c r="L59" s="119"/>
      <c r="M59" s="120">
        <f t="shared" si="1"/>
        <v>0</v>
      </c>
      <c r="N59" s="174"/>
    </row>
    <row r="60" spans="1:14" ht="16.850000000000001" customHeight="1">
      <c r="A60" s="114">
        <v>47</v>
      </c>
      <c r="B60" s="162"/>
      <c r="C60" s="163"/>
      <c r="D60" s="164"/>
      <c r="E60" s="164"/>
      <c r="F60" s="164"/>
      <c r="G60" s="164"/>
      <c r="H60" s="167">
        <v>0</v>
      </c>
      <c r="I60" s="168">
        <v>0</v>
      </c>
      <c r="J60" s="168">
        <f t="shared" si="0"/>
        <v>0</v>
      </c>
      <c r="K60" s="118"/>
      <c r="L60" s="119"/>
      <c r="M60" s="120">
        <f t="shared" si="1"/>
        <v>0</v>
      </c>
      <c r="N60" s="165"/>
    </row>
    <row r="61" spans="1:14" ht="16.850000000000001" customHeight="1">
      <c r="A61" s="114">
        <v>48</v>
      </c>
      <c r="B61" s="162"/>
      <c r="C61" s="163"/>
      <c r="D61" s="164"/>
      <c r="E61" s="164"/>
      <c r="F61" s="164"/>
      <c r="G61" s="164"/>
      <c r="H61" s="167">
        <v>0</v>
      </c>
      <c r="I61" s="168">
        <v>0</v>
      </c>
      <c r="J61" s="168">
        <f t="shared" si="0"/>
        <v>0</v>
      </c>
      <c r="K61" s="118"/>
      <c r="L61" s="119"/>
      <c r="M61" s="120">
        <f t="shared" si="1"/>
        <v>0</v>
      </c>
      <c r="N61" s="165"/>
    </row>
    <row r="62" spans="1:14" ht="16.850000000000001" customHeight="1">
      <c r="A62" s="114">
        <v>49</v>
      </c>
      <c r="B62" s="162"/>
      <c r="C62" s="163"/>
      <c r="D62" s="164"/>
      <c r="E62" s="164"/>
      <c r="F62" s="164"/>
      <c r="G62" s="164"/>
      <c r="H62" s="167">
        <v>0</v>
      </c>
      <c r="I62" s="168">
        <v>0</v>
      </c>
      <c r="J62" s="168">
        <f t="shared" si="0"/>
        <v>0</v>
      </c>
      <c r="K62" s="118"/>
      <c r="L62" s="119"/>
      <c r="M62" s="120">
        <f t="shared" si="1"/>
        <v>0</v>
      </c>
      <c r="N62" s="165"/>
    </row>
    <row r="63" spans="1:14" ht="16.850000000000001" customHeight="1">
      <c r="A63" s="114">
        <v>50</v>
      </c>
      <c r="B63" s="162"/>
      <c r="C63" s="163"/>
      <c r="D63" s="164"/>
      <c r="E63" s="164"/>
      <c r="F63" s="164"/>
      <c r="G63" s="164"/>
      <c r="H63" s="167">
        <v>0</v>
      </c>
      <c r="I63" s="168">
        <v>0</v>
      </c>
      <c r="J63" s="168">
        <f t="shared" si="0"/>
        <v>0</v>
      </c>
      <c r="K63" s="118"/>
      <c r="L63" s="119"/>
      <c r="M63" s="120">
        <f t="shared" si="1"/>
        <v>0</v>
      </c>
      <c r="N63" s="165"/>
    </row>
    <row r="64" spans="1:14" ht="28.85" customHeight="1" thickBot="1">
      <c r="A64" s="144" t="s">
        <v>129</v>
      </c>
      <c r="B64" s="145"/>
      <c r="C64" s="146"/>
      <c r="D64" s="145"/>
      <c r="E64" s="145"/>
      <c r="F64" s="145"/>
      <c r="G64" s="147"/>
      <c r="H64" s="169">
        <f>SUM(H14:H63)</f>
        <v>0</v>
      </c>
      <c r="I64" s="169">
        <f>SUM(I14:I63)</f>
        <v>0</v>
      </c>
      <c r="J64" s="169">
        <f>SUM(J14:J63)</f>
        <v>0</v>
      </c>
      <c r="K64" s="145"/>
      <c r="L64" s="145"/>
      <c r="M64" s="129"/>
      <c r="N64" s="130"/>
    </row>
    <row r="65" spans="1:14" ht="22.2" customHeight="1">
      <c r="A65" s="140" t="s">
        <v>148</v>
      </c>
      <c r="B65" s="141"/>
      <c r="C65" s="142"/>
      <c r="D65" s="142"/>
      <c r="E65" s="142"/>
      <c r="F65" s="142"/>
      <c r="G65" s="142"/>
      <c r="H65" s="142"/>
      <c r="I65" s="142"/>
      <c r="J65" s="142"/>
      <c r="K65" s="142"/>
      <c r="L65" s="143"/>
      <c r="M65" s="215">
        <f>SUM(M14:M63)</f>
        <v>0</v>
      </c>
      <c r="N65" s="216"/>
    </row>
    <row r="66" spans="1:14" ht="22.2" customHeight="1">
      <c r="A66" s="140" t="s">
        <v>153</v>
      </c>
      <c r="B66" s="141"/>
      <c r="C66" s="142"/>
      <c r="D66" s="142"/>
      <c r="E66" s="142"/>
      <c r="F66" s="142"/>
      <c r="G66" s="142"/>
      <c r="H66" s="142"/>
      <c r="I66" s="142"/>
      <c r="J66" s="142"/>
      <c r="K66" s="142"/>
      <c r="L66" s="143"/>
      <c r="M66" s="215">
        <v>0</v>
      </c>
      <c r="N66" s="216"/>
    </row>
    <row r="67" spans="1:14" ht="20.6" customHeight="1">
      <c r="A67" s="135" t="s">
        <v>144</v>
      </c>
      <c r="B67" s="136"/>
      <c r="C67" s="131"/>
      <c r="D67" s="131"/>
      <c r="E67" s="131"/>
      <c r="F67" s="131"/>
      <c r="G67" s="131"/>
      <c r="H67" s="131"/>
      <c r="I67" s="131"/>
      <c r="J67" s="131"/>
      <c r="K67" s="131"/>
      <c r="L67" s="132"/>
      <c r="M67" s="178">
        <v>0</v>
      </c>
      <c r="N67" s="178"/>
    </row>
    <row r="68" spans="1:14" ht="30.65" customHeight="1">
      <c r="A68" s="135" t="s">
        <v>142</v>
      </c>
      <c r="B68" s="136"/>
      <c r="C68" s="131"/>
      <c r="D68" s="131"/>
      <c r="E68" s="131"/>
      <c r="F68" s="131"/>
      <c r="G68" s="131"/>
      <c r="H68" s="131"/>
      <c r="I68" s="131"/>
      <c r="J68" s="131"/>
      <c r="K68" s="131"/>
      <c r="L68" s="132"/>
      <c r="M68" s="178">
        <f>M67*K86</f>
        <v>0</v>
      </c>
      <c r="N68" s="178"/>
    </row>
    <row r="69" spans="1:14" ht="27" customHeight="1" thickBot="1">
      <c r="A69" s="137" t="s">
        <v>143</v>
      </c>
      <c r="B69" s="148"/>
      <c r="C69" s="138"/>
      <c r="D69" s="138"/>
      <c r="E69" s="138"/>
      <c r="F69" s="138"/>
      <c r="G69" s="138"/>
      <c r="H69" s="138"/>
      <c r="I69" s="138"/>
      <c r="J69" s="138"/>
      <c r="K69" s="138"/>
      <c r="L69" s="139"/>
      <c r="M69" s="224">
        <f>ROUND(SUM(M65:M68),2)</f>
        <v>0</v>
      </c>
      <c r="N69" s="224"/>
    </row>
    <row r="70" spans="1:14" ht="55.85" customHeight="1" thickTop="1">
      <c r="A70" s="177" t="s">
        <v>11</v>
      </c>
      <c r="B70" s="177"/>
      <c r="C70" s="225" t="s">
        <v>118</v>
      </c>
      <c r="D70" s="225"/>
      <c r="E70" s="225"/>
      <c r="F70" s="225"/>
      <c r="G70" s="225"/>
      <c r="H70" s="225"/>
      <c r="I70" s="225"/>
      <c r="J70" s="225"/>
      <c r="K70" s="225"/>
      <c r="L70" s="225"/>
      <c r="M70" s="225"/>
      <c r="N70" s="225"/>
    </row>
    <row r="71" spans="1:14" ht="18.649999999999999" customHeight="1">
      <c r="A71" s="135" t="s">
        <v>154</v>
      </c>
      <c r="B71" s="131"/>
      <c r="C71" s="131"/>
      <c r="D71" s="131"/>
      <c r="E71" s="131"/>
      <c r="F71" s="131"/>
      <c r="G71" s="131"/>
      <c r="H71" s="131"/>
      <c r="I71" s="131"/>
      <c r="J71" s="131"/>
      <c r="K71" s="131"/>
      <c r="L71" s="133"/>
      <c r="M71" s="226">
        <v>0</v>
      </c>
      <c r="N71" s="178"/>
    </row>
    <row r="72" spans="1:14" ht="18.649999999999999" customHeight="1">
      <c r="A72" s="135" t="s">
        <v>145</v>
      </c>
      <c r="B72" s="131"/>
      <c r="C72" s="131"/>
      <c r="D72" s="131"/>
      <c r="E72" s="131"/>
      <c r="F72" s="131"/>
      <c r="G72" s="131"/>
      <c r="H72" s="131"/>
      <c r="I72" s="131"/>
      <c r="J72" s="131"/>
      <c r="K72" s="131"/>
      <c r="L72" s="133"/>
      <c r="M72" s="178">
        <v>0</v>
      </c>
      <c r="N72" s="178"/>
    </row>
    <row r="73" spans="1:14" ht="18.649999999999999" customHeight="1">
      <c r="A73" s="135" t="s">
        <v>146</v>
      </c>
      <c r="B73" s="131"/>
      <c r="C73" s="131"/>
      <c r="D73" s="131"/>
      <c r="E73" s="131"/>
      <c r="F73" s="131"/>
      <c r="G73" s="131"/>
      <c r="H73" s="131"/>
      <c r="I73" s="131"/>
      <c r="J73" s="153"/>
      <c r="K73" s="131"/>
      <c r="L73" s="133"/>
      <c r="M73" s="198">
        <v>0</v>
      </c>
      <c r="N73" s="198"/>
    </row>
    <row r="74" spans="1:14" ht="18.649999999999999" customHeight="1" thickBot="1">
      <c r="A74" s="137" t="s">
        <v>147</v>
      </c>
      <c r="B74" s="138"/>
      <c r="C74" s="138"/>
      <c r="D74" s="138"/>
      <c r="E74" s="138"/>
      <c r="F74" s="138"/>
      <c r="G74" s="138"/>
      <c r="H74" s="138"/>
      <c r="I74" s="138"/>
      <c r="J74" s="138"/>
      <c r="K74" s="138"/>
      <c r="L74" s="139"/>
      <c r="M74" s="224">
        <f>SUM(M71:M73)</f>
        <v>0</v>
      </c>
      <c r="N74" s="224"/>
    </row>
    <row r="75" spans="1:14" ht="24" customHeight="1" thickTop="1">
      <c r="A75" s="207" t="s">
        <v>18</v>
      </c>
      <c r="B75" s="207"/>
      <c r="C75" s="207"/>
      <c r="D75" s="207"/>
      <c r="E75" s="207"/>
      <c r="F75" s="207"/>
      <c r="G75" s="207"/>
      <c r="H75" s="207"/>
      <c r="I75" s="207"/>
      <c r="J75" s="207"/>
      <c r="K75" s="207"/>
      <c r="L75" s="207"/>
      <c r="M75" s="207"/>
      <c r="N75" s="207"/>
    </row>
    <row r="76" spans="1:14" ht="24" customHeight="1">
      <c r="A76" s="205" t="s">
        <v>169</v>
      </c>
      <c r="B76" s="206"/>
      <c r="C76" s="206"/>
      <c r="D76" s="206"/>
      <c r="E76" s="206"/>
      <c r="F76" s="206"/>
      <c r="G76" s="206"/>
      <c r="H76" s="206"/>
      <c r="I76" s="206"/>
      <c r="J76" s="206"/>
      <c r="K76" s="206"/>
      <c r="L76" s="134"/>
      <c r="M76" s="198">
        <f>ROUND(M65*0.055*H85,0)</f>
        <v>0</v>
      </c>
      <c r="N76" s="198"/>
    </row>
    <row r="77" spans="1:14" ht="24" customHeight="1">
      <c r="A77" s="205" t="s">
        <v>170</v>
      </c>
      <c r="B77" s="206"/>
      <c r="C77" s="206"/>
      <c r="D77" s="206"/>
      <c r="E77" s="206"/>
      <c r="F77" s="206"/>
      <c r="G77" s="206"/>
      <c r="H77" s="206"/>
      <c r="I77" s="206"/>
      <c r="J77" s="206"/>
      <c r="K77" s="206"/>
      <c r="L77" s="134"/>
      <c r="M77" s="178">
        <f>(M76)*0.1</f>
        <v>0</v>
      </c>
      <c r="N77" s="178"/>
    </row>
    <row r="78" spans="1:14" ht="24" customHeight="1">
      <c r="A78" s="205" t="s">
        <v>171</v>
      </c>
      <c r="B78" s="206"/>
      <c r="C78" s="206"/>
      <c r="D78" s="206"/>
      <c r="E78" s="206"/>
      <c r="F78" s="206"/>
      <c r="G78" s="206"/>
      <c r="H78" s="206"/>
      <c r="I78" s="206"/>
      <c r="J78" s="206"/>
      <c r="K78" s="206"/>
      <c r="L78" s="134"/>
      <c r="M78" s="178">
        <v>0</v>
      </c>
      <c r="N78" s="178"/>
    </row>
    <row r="79" spans="1:14" ht="24" customHeight="1" thickBot="1">
      <c r="A79" s="201" t="s">
        <v>168</v>
      </c>
      <c r="B79" s="202"/>
      <c r="C79" s="202"/>
      <c r="D79" s="202"/>
      <c r="E79" s="202"/>
      <c r="F79" s="202"/>
      <c r="G79" s="202"/>
      <c r="H79" s="202"/>
      <c r="I79" s="202"/>
      <c r="J79" s="202"/>
      <c r="K79" s="202"/>
      <c r="L79" s="172"/>
      <c r="M79" s="199">
        <f>ROUND(M69*H85+M74+M76+M77-M78,0)</f>
        <v>0</v>
      </c>
      <c r="N79" s="199"/>
    </row>
    <row r="80" spans="1:14" ht="24" customHeight="1" thickTop="1">
      <c r="A80" s="207" t="s">
        <v>164</v>
      </c>
      <c r="B80" s="207"/>
      <c r="C80" s="207"/>
      <c r="D80" s="207"/>
      <c r="E80" s="207"/>
      <c r="F80" s="207"/>
      <c r="G80" s="207"/>
      <c r="H80" s="207"/>
      <c r="I80" s="207"/>
      <c r="J80" s="207"/>
      <c r="K80" s="207"/>
      <c r="L80" s="207"/>
      <c r="M80" s="207"/>
      <c r="N80" s="207"/>
    </row>
    <row r="81" spans="1:14" ht="24" customHeight="1">
      <c r="A81" s="175" t="s">
        <v>165</v>
      </c>
      <c r="B81" s="176"/>
      <c r="C81" s="176"/>
      <c r="D81" s="176"/>
      <c r="E81" s="176"/>
      <c r="F81" s="176"/>
      <c r="G81" s="176"/>
      <c r="H81" s="176"/>
      <c r="I81" s="176"/>
      <c r="J81" s="176"/>
      <c r="K81" s="176"/>
      <c r="L81" s="173"/>
      <c r="M81" s="197">
        <f>M79*1.016</f>
        <v>0</v>
      </c>
      <c r="N81" s="197"/>
    </row>
    <row r="82" spans="1:14" ht="22.2" customHeight="1">
      <c r="A82" s="200" t="s">
        <v>14</v>
      </c>
      <c r="B82" s="200"/>
      <c r="C82" s="200"/>
      <c r="D82" s="200"/>
      <c r="E82" s="200"/>
      <c r="F82" s="200"/>
      <c r="G82" s="200"/>
      <c r="H82" s="200"/>
      <c r="I82" s="200"/>
      <c r="J82" s="200"/>
      <c r="K82" s="200"/>
      <c r="L82" s="200"/>
      <c r="M82" s="200"/>
      <c r="N82" s="200"/>
    </row>
    <row r="83" spans="1:14" ht="22.2" customHeight="1" thickBot="1">
      <c r="A83" s="203" t="s">
        <v>172</v>
      </c>
      <c r="B83" s="204"/>
      <c r="C83" s="204"/>
      <c r="D83" s="204"/>
      <c r="E83" s="204"/>
      <c r="F83" s="204"/>
      <c r="G83" s="204"/>
      <c r="H83" s="204"/>
      <c r="I83" s="204"/>
      <c r="J83" s="204"/>
      <c r="K83" s="204"/>
      <c r="L83" s="172"/>
      <c r="M83" s="196">
        <f>M79*1.036</f>
        <v>0</v>
      </c>
      <c r="N83" s="196"/>
    </row>
    <row r="84" spans="1:14" ht="19.2" customHeight="1" thickTop="1" thickBot="1">
      <c r="A84" s="107"/>
      <c r="B84" s="107"/>
      <c r="C84" s="107"/>
      <c r="D84" s="107"/>
      <c r="E84" s="107"/>
      <c r="F84" s="107"/>
      <c r="G84" s="107"/>
      <c r="H84" s="107"/>
      <c r="I84" s="107"/>
      <c r="J84" s="107"/>
      <c r="K84" s="107"/>
      <c r="L84" s="107"/>
      <c r="M84" s="107"/>
      <c r="N84" s="107"/>
    </row>
    <row r="85" spans="1:14" ht="24.65" customHeight="1">
      <c r="A85" s="122" t="s">
        <v>151</v>
      </c>
      <c r="B85" s="123"/>
      <c r="C85" s="123"/>
      <c r="D85" s="123" t="s">
        <v>150</v>
      </c>
      <c r="E85" s="124" t="s">
        <v>139</v>
      </c>
      <c r="F85" s="124"/>
      <c r="G85" s="124"/>
      <c r="H85" s="124">
        <v>21.4</v>
      </c>
      <c r="I85" s="124" t="s">
        <v>6</v>
      </c>
      <c r="J85" s="124"/>
      <c r="K85" s="124"/>
      <c r="L85" s="123"/>
      <c r="M85" s="190"/>
      <c r="N85" s="191"/>
    </row>
    <row r="86" spans="1:14" ht="24.65" customHeight="1">
      <c r="A86" s="127" t="s">
        <v>152</v>
      </c>
      <c r="D86" s="106" t="s">
        <v>150</v>
      </c>
      <c r="E86" s="106" t="s">
        <v>155</v>
      </c>
      <c r="I86" s="125"/>
      <c r="J86" s="125"/>
      <c r="K86" s="126">
        <v>0</v>
      </c>
      <c r="M86" s="192"/>
      <c r="N86" s="193"/>
    </row>
    <row r="87" spans="1:14" ht="27" customHeight="1">
      <c r="A87" s="127"/>
      <c r="D87" s="154" t="s">
        <v>149</v>
      </c>
      <c r="M87" s="192"/>
      <c r="N87" s="193"/>
    </row>
    <row r="88" spans="1:14" ht="27" customHeight="1">
      <c r="A88" s="155" t="s">
        <v>110</v>
      </c>
      <c r="B88" s="156"/>
      <c r="C88" s="156"/>
      <c r="D88" s="156"/>
      <c r="E88" s="157"/>
      <c r="F88" s="157"/>
      <c r="G88" s="157"/>
      <c r="H88" s="157"/>
      <c r="I88" s="157"/>
      <c r="J88" s="157"/>
      <c r="K88" s="157"/>
      <c r="L88" s="157"/>
      <c r="M88" s="192"/>
      <c r="N88" s="193"/>
    </row>
    <row r="89" spans="1:14" ht="27" customHeight="1">
      <c r="A89" s="158" t="s">
        <v>161</v>
      </c>
      <c r="B89" s="159"/>
      <c r="C89" s="159"/>
      <c r="D89" s="159"/>
      <c r="E89" s="159"/>
      <c r="F89" s="159"/>
      <c r="G89" s="159"/>
      <c r="H89" s="159"/>
      <c r="I89" s="159"/>
      <c r="J89" s="159"/>
      <c r="K89" s="159"/>
      <c r="L89" s="159"/>
      <c r="M89" s="192"/>
      <c r="N89" s="193"/>
    </row>
    <row r="90" spans="1:14" ht="27" customHeight="1" thickBot="1">
      <c r="A90" s="160" t="s">
        <v>111</v>
      </c>
      <c r="B90" s="161"/>
      <c r="C90" s="161"/>
      <c r="D90" s="161"/>
      <c r="E90" s="161"/>
      <c r="F90" s="161"/>
      <c r="G90" s="161"/>
      <c r="H90" s="161"/>
      <c r="I90" s="161"/>
      <c r="J90" s="161"/>
      <c r="K90" s="161"/>
      <c r="L90" s="161"/>
      <c r="M90" s="194"/>
      <c r="N90" s="195"/>
    </row>
  </sheetData>
  <mergeCells count="41">
    <mergeCell ref="A1:N1"/>
    <mergeCell ref="A11:N11"/>
    <mergeCell ref="A12:N12"/>
    <mergeCell ref="M65:N65"/>
    <mergeCell ref="M67:N67"/>
    <mergeCell ref="M66:N66"/>
    <mergeCell ref="A10:N10"/>
    <mergeCell ref="E2:G2"/>
    <mergeCell ref="C4:G4"/>
    <mergeCell ref="A2:B2"/>
    <mergeCell ref="A4:B4"/>
    <mergeCell ref="A5:B5"/>
    <mergeCell ref="A6:B6"/>
    <mergeCell ref="M85:N90"/>
    <mergeCell ref="M83:N83"/>
    <mergeCell ref="M81:N81"/>
    <mergeCell ref="M76:N76"/>
    <mergeCell ref="M77:N77"/>
    <mergeCell ref="M79:N79"/>
    <mergeCell ref="A82:N82"/>
    <mergeCell ref="A79:K79"/>
    <mergeCell ref="M78:N78"/>
    <mergeCell ref="A83:K83"/>
    <mergeCell ref="A76:K76"/>
    <mergeCell ref="A77:K77"/>
    <mergeCell ref="A80:N80"/>
    <mergeCell ref="A78:K78"/>
    <mergeCell ref="A81:K81"/>
    <mergeCell ref="A70:B70"/>
    <mergeCell ref="M68:N68"/>
    <mergeCell ref="A3:B3"/>
    <mergeCell ref="E3:G3"/>
    <mergeCell ref="C5:G5"/>
    <mergeCell ref="C6:G6"/>
    <mergeCell ref="A75:N75"/>
    <mergeCell ref="M72:N72"/>
    <mergeCell ref="M73:N73"/>
    <mergeCell ref="M74:N74"/>
    <mergeCell ref="M69:N69"/>
    <mergeCell ref="C70:N70"/>
    <mergeCell ref="M71:N71"/>
  </mergeCells>
  <phoneticPr fontId="23"/>
  <hyperlinks>
    <hyperlink ref="A88" r:id="rId1" display="PAYPAL口座：　nobusan1125m@yahoo.co.jp_x000a_" xr:uid="{00000000-0004-0000-0000-000000000000}"/>
  </hyperlinks>
  <printOptions horizontalCentered="1"/>
  <pageMargins left="0.23622047244094491" right="0.23622047244094491" top="0.35433070866141736" bottom="0.15748031496062992" header="0.51181102362204722" footer="0.51181102362204722"/>
  <pageSetup paperSize="9" scale="54" fitToHeight="0" orientation="portrait" horizontalDpi="300" verticalDpi="300"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J58"/>
  <sheetViews>
    <sheetView zoomScale="75" zoomScaleNormal="75" zoomScalePageLayoutView="75" workbookViewId="0">
      <pane ySplit="1" topLeftCell="A2" activePane="bottomLeft" state="frozen"/>
      <selection pane="bottomLeft" activeCell="K43" sqref="K43:L43"/>
    </sheetView>
  </sheetViews>
  <sheetFormatPr defaultColWidth="8.7109375" defaultRowHeight="24" customHeight="1"/>
  <cols>
    <col min="1" max="1" width="15.2109375" style="1" customWidth="1"/>
    <col min="2" max="2" width="27.78515625" style="1" customWidth="1"/>
    <col min="3" max="3" width="18.2109375" style="1" customWidth="1"/>
    <col min="4" max="4" width="13.28515625" style="1" customWidth="1"/>
    <col min="5" max="5" width="10.7109375" style="1" customWidth="1"/>
    <col min="6" max="6" width="7.42578125" style="1" customWidth="1"/>
    <col min="7" max="7" width="7.7109375" style="1" customWidth="1"/>
    <col min="8" max="8" width="8.28515625" style="1" customWidth="1"/>
    <col min="9" max="9" width="14.2109375" style="1" customWidth="1"/>
    <col min="10" max="10" width="12.7109375" style="1" customWidth="1"/>
    <col min="11" max="11" width="23.78515625" style="1" customWidth="1"/>
    <col min="12" max="12" width="36.7109375" style="1" customWidth="1"/>
    <col min="13" max="14" width="4.42578125" style="1" customWidth="1"/>
    <col min="15" max="15" width="6.2109375" style="1" customWidth="1"/>
    <col min="16" max="218" width="9.2109375" style="1" customWidth="1"/>
  </cols>
  <sheetData>
    <row r="1" spans="1:15" ht="36.75" customHeight="1" thickBot="1">
      <c r="A1" s="301" t="s">
        <v>98</v>
      </c>
      <c r="B1" s="302"/>
      <c r="C1" s="302"/>
      <c r="D1" s="302"/>
      <c r="E1" s="302"/>
      <c r="F1" s="302"/>
      <c r="G1" s="302"/>
      <c r="H1" s="302"/>
      <c r="I1" s="302"/>
      <c r="J1" s="302"/>
      <c r="K1" s="302"/>
    </row>
    <row r="2" spans="1:15" ht="28.5" customHeight="1">
      <c r="A2" s="45" t="s">
        <v>8</v>
      </c>
      <c r="B2" s="53" t="s">
        <v>101</v>
      </c>
      <c r="C2" s="54" t="s">
        <v>117</v>
      </c>
      <c r="D2" s="303" t="s">
        <v>102</v>
      </c>
      <c r="E2" s="304"/>
      <c r="F2" s="305"/>
      <c r="G2" s="27" t="s">
        <v>114</v>
      </c>
      <c r="H2"/>
      <c r="I2"/>
      <c r="K2" s="43" t="s">
        <v>96</v>
      </c>
      <c r="L2" s="44"/>
    </row>
    <row r="3" spans="1:15" ht="24" customHeight="1">
      <c r="A3" s="55" t="s">
        <v>100</v>
      </c>
      <c r="B3" s="306" t="s">
        <v>104</v>
      </c>
      <c r="C3" s="307"/>
      <c r="D3" s="307"/>
      <c r="E3" s="307"/>
      <c r="F3" s="308"/>
      <c r="G3"/>
      <c r="H3"/>
      <c r="I3"/>
      <c r="K3" s="29" t="s">
        <v>0</v>
      </c>
      <c r="L3" s="42"/>
    </row>
    <row r="4" spans="1:15" ht="24" customHeight="1">
      <c r="A4" s="55" t="s">
        <v>82</v>
      </c>
      <c r="B4" s="306" t="s">
        <v>103</v>
      </c>
      <c r="C4" s="307"/>
      <c r="D4" s="307"/>
      <c r="E4" s="307"/>
      <c r="F4" s="308"/>
      <c r="G4" s="27" t="s">
        <v>97</v>
      </c>
      <c r="H4"/>
      <c r="I4"/>
      <c r="K4"/>
    </row>
    <row r="5" spans="1:15" ht="24" customHeight="1" thickBot="1">
      <c r="A5" s="56" t="s">
        <v>16</v>
      </c>
      <c r="B5" s="312" t="s">
        <v>105</v>
      </c>
      <c r="C5" s="313"/>
      <c r="D5" s="313"/>
      <c r="E5" s="313"/>
      <c r="F5" s="314"/>
      <c r="G5"/>
      <c r="H5"/>
      <c r="I5"/>
      <c r="K5" s="29" t="s">
        <v>1</v>
      </c>
      <c r="L5" s="42"/>
    </row>
    <row r="6" spans="1:15" ht="24" customHeight="1" thickBot="1">
      <c r="A6" s="315"/>
      <c r="B6" s="316"/>
      <c r="C6" s="316"/>
      <c r="D6" s="316"/>
      <c r="E6" s="316"/>
      <c r="F6" s="317"/>
      <c r="G6"/>
      <c r="I6"/>
      <c r="J6"/>
      <c r="K6"/>
    </row>
    <row r="7" spans="1:15" ht="33.75" customHeight="1">
      <c r="A7" s="318" t="s">
        <v>70</v>
      </c>
      <c r="B7" s="319"/>
      <c r="C7" s="319"/>
      <c r="D7" s="319"/>
      <c r="E7" s="319"/>
      <c r="F7" s="319"/>
      <c r="G7" s="319"/>
      <c r="H7" s="319"/>
      <c r="I7" s="319"/>
      <c r="J7" s="319"/>
      <c r="K7" s="253"/>
      <c r="L7" s="320"/>
    </row>
    <row r="8" spans="1:15" ht="37.5" customHeight="1">
      <c r="A8" s="321" t="s">
        <v>67</v>
      </c>
      <c r="B8" s="322"/>
      <c r="C8" s="322"/>
      <c r="D8" s="322"/>
      <c r="E8" s="322"/>
      <c r="F8" s="322"/>
      <c r="G8" s="322"/>
      <c r="H8" s="322"/>
      <c r="I8" s="322"/>
      <c r="J8" s="322"/>
      <c r="K8" s="323"/>
      <c r="L8" s="324"/>
      <c r="O8" s="2"/>
    </row>
    <row r="9" spans="1:15" ht="70.5" customHeight="1">
      <c r="A9" s="59" t="s">
        <v>71</v>
      </c>
      <c r="B9" s="41" t="s">
        <v>72</v>
      </c>
      <c r="C9" s="40" t="s">
        <v>73</v>
      </c>
      <c r="D9" s="40" t="s">
        <v>74</v>
      </c>
      <c r="E9" s="40" t="s">
        <v>75</v>
      </c>
      <c r="F9" s="40" t="s">
        <v>76</v>
      </c>
      <c r="G9" s="40" t="s">
        <v>77</v>
      </c>
      <c r="H9" s="40" t="s">
        <v>78</v>
      </c>
      <c r="I9" s="60" t="s">
        <v>79</v>
      </c>
      <c r="J9" s="61" t="s">
        <v>80</v>
      </c>
      <c r="K9" s="60" t="s">
        <v>81</v>
      </c>
      <c r="L9" s="57" t="s">
        <v>99</v>
      </c>
      <c r="O9" s="38"/>
    </row>
    <row r="10" spans="1:15" ht="70.5" customHeight="1">
      <c r="A10" s="58">
        <v>1</v>
      </c>
      <c r="B10" s="10" t="s">
        <v>87</v>
      </c>
      <c r="C10" s="11" t="s">
        <v>88</v>
      </c>
      <c r="D10" s="5"/>
      <c r="E10" s="5"/>
      <c r="F10" s="39"/>
      <c r="G10" s="5"/>
      <c r="H10" s="5">
        <v>10</v>
      </c>
      <c r="I10" s="62"/>
      <c r="J10" s="63"/>
      <c r="K10" s="64">
        <f>H10*I10+J10</f>
        <v>0</v>
      </c>
      <c r="L10" s="65"/>
    </row>
    <row r="11" spans="1:15" ht="70.5" customHeight="1">
      <c r="A11" s="66">
        <v>2</v>
      </c>
      <c r="B11" s="10" t="s">
        <v>90</v>
      </c>
      <c r="C11" s="11" t="s">
        <v>91</v>
      </c>
      <c r="D11" s="5"/>
      <c r="E11" s="5"/>
      <c r="F11" s="39"/>
      <c r="G11" s="5"/>
      <c r="H11" s="5">
        <v>15</v>
      </c>
      <c r="I11" s="67"/>
      <c r="J11" s="68"/>
      <c r="K11" s="69">
        <f>H11*I11+J11</f>
        <v>0</v>
      </c>
      <c r="L11" s="70"/>
    </row>
    <row r="12" spans="1:15" ht="70.5" customHeight="1">
      <c r="A12" s="71">
        <v>3</v>
      </c>
      <c r="B12" s="10" t="s">
        <v>89</v>
      </c>
      <c r="C12" s="11" t="s">
        <v>92</v>
      </c>
      <c r="D12" s="5"/>
      <c r="E12" s="5"/>
      <c r="F12" s="5">
        <v>4</v>
      </c>
      <c r="G12" s="5"/>
      <c r="H12" s="5">
        <v>10</v>
      </c>
      <c r="I12" s="72"/>
      <c r="J12" s="73"/>
      <c r="K12" s="74"/>
      <c r="L12" s="75"/>
    </row>
    <row r="13" spans="1:15" ht="70.5" customHeight="1">
      <c r="A13" s="76">
        <v>4</v>
      </c>
      <c r="B13" s="16" t="s">
        <v>83</v>
      </c>
      <c r="C13" s="11" t="s">
        <v>93</v>
      </c>
      <c r="D13" s="5"/>
      <c r="E13" s="12" t="s">
        <v>84</v>
      </c>
      <c r="F13" s="13" t="s">
        <v>85</v>
      </c>
      <c r="G13" s="14"/>
      <c r="H13" s="12">
        <v>3</v>
      </c>
      <c r="I13" s="77"/>
      <c r="J13" s="78"/>
      <c r="K13" s="74"/>
      <c r="L13" s="75"/>
      <c r="O13" s="38"/>
    </row>
    <row r="14" spans="1:15" ht="70.5" customHeight="1">
      <c r="A14" s="79">
        <v>5</v>
      </c>
      <c r="B14" s="17" t="s">
        <v>86</v>
      </c>
      <c r="C14" s="80" t="s">
        <v>94</v>
      </c>
      <c r="D14"/>
      <c r="E14" s="15" t="s">
        <v>95</v>
      </c>
      <c r="F14" s="12">
        <v>175</v>
      </c>
      <c r="G14" s="12"/>
      <c r="H14" s="81">
        <v>1</v>
      </c>
      <c r="I14" s="12"/>
      <c r="J14" s="73"/>
      <c r="K14" s="74"/>
      <c r="L14" s="75"/>
    </row>
    <row r="15" spans="1:15" ht="70.5" customHeight="1">
      <c r="A15" s="82">
        <v>6</v>
      </c>
      <c r="B15" s="17"/>
      <c r="C15" s="11"/>
      <c r="D15"/>
      <c r="E15" s="15"/>
      <c r="F15" s="12"/>
      <c r="G15" s="12"/>
      <c r="H15" s="81">
        <v>1</v>
      </c>
      <c r="I15" s="12"/>
      <c r="J15" s="73"/>
      <c r="K15" s="74"/>
      <c r="L15" s="75"/>
    </row>
    <row r="16" spans="1:15" ht="70.5" customHeight="1">
      <c r="A16" s="82">
        <v>7</v>
      </c>
      <c r="B16" s="3"/>
      <c r="C16" s="4"/>
      <c r="D16" s="5"/>
      <c r="E16" s="6"/>
      <c r="F16" s="72"/>
      <c r="G16" s="83"/>
      <c r="H16" s="84"/>
      <c r="I16" s="85"/>
      <c r="J16" s="86"/>
      <c r="K16" s="87"/>
      <c r="L16" s="75"/>
    </row>
    <row r="17" spans="1:218" ht="70.5" customHeight="1">
      <c r="A17" s="82">
        <v>8</v>
      </c>
      <c r="B17" s="7"/>
      <c r="C17" s="7"/>
      <c r="D17" s="5"/>
      <c r="E17" s="5"/>
      <c r="F17" s="72"/>
      <c r="G17" s="83"/>
      <c r="H17" s="84"/>
      <c r="I17" s="85"/>
      <c r="J17" s="86"/>
      <c r="K17" s="87"/>
      <c r="L17" s="75"/>
    </row>
    <row r="18" spans="1:218" ht="24" customHeight="1">
      <c r="A18" s="82">
        <v>9</v>
      </c>
      <c r="B18" s="3"/>
      <c r="C18" s="8"/>
      <c r="D18" s="5"/>
      <c r="E18" s="6"/>
      <c r="F18" s="72"/>
      <c r="G18" s="83"/>
      <c r="H18" s="84"/>
      <c r="I18" s="85"/>
      <c r="J18" s="86"/>
      <c r="K18" s="87"/>
      <c r="L18" s="75"/>
    </row>
    <row r="19" spans="1:218" ht="24" customHeight="1">
      <c r="A19" s="82">
        <v>10</v>
      </c>
      <c r="B19" s="3"/>
      <c r="C19" s="9"/>
      <c r="D19" s="5"/>
      <c r="E19" s="6"/>
      <c r="F19" s="72"/>
      <c r="G19" s="83"/>
      <c r="H19" s="84"/>
      <c r="I19" s="85"/>
      <c r="J19" s="86"/>
      <c r="K19" s="87"/>
      <c r="L19" s="75"/>
    </row>
    <row r="20" spans="1:218" ht="24" customHeight="1">
      <c r="A20" s="82">
        <v>11</v>
      </c>
      <c r="B20" s="3"/>
      <c r="C20" s="8"/>
      <c r="D20" s="5"/>
      <c r="E20" s="5"/>
      <c r="F20" s="72"/>
      <c r="G20" s="83"/>
      <c r="H20" s="84"/>
      <c r="I20" s="85"/>
      <c r="J20" s="86"/>
      <c r="K20" s="87"/>
      <c r="L20" s="75"/>
    </row>
    <row r="21" spans="1:218" ht="24" customHeight="1">
      <c r="A21" s="88">
        <v>12</v>
      </c>
      <c r="B21" s="89"/>
      <c r="C21" s="90"/>
      <c r="D21" s="91"/>
      <c r="E21" s="91"/>
      <c r="F21" s="83"/>
      <c r="G21" s="83"/>
      <c r="H21" s="84"/>
      <c r="I21" s="85"/>
      <c r="J21" s="86"/>
      <c r="K21" s="87"/>
      <c r="L21" s="75"/>
    </row>
    <row r="22" spans="1:218" ht="24" customHeight="1">
      <c r="A22" s="88">
        <v>13</v>
      </c>
      <c r="B22" s="92"/>
      <c r="C22" s="93"/>
      <c r="D22" s="83"/>
      <c r="E22" s="83"/>
      <c r="F22" s="83"/>
      <c r="G22" s="83"/>
      <c r="H22" s="83"/>
      <c r="I22" s="85"/>
      <c r="J22" s="86"/>
      <c r="K22" s="87"/>
      <c r="L22" s="75"/>
    </row>
    <row r="23" spans="1:218" ht="54" customHeight="1">
      <c r="A23" s="88">
        <v>14</v>
      </c>
      <c r="B23" s="94"/>
      <c r="C23" s="95"/>
      <c r="D23" s="83"/>
      <c r="E23" s="83"/>
      <c r="F23" s="83"/>
      <c r="G23" s="83"/>
      <c r="H23" s="83"/>
      <c r="I23" s="85"/>
      <c r="J23" s="86"/>
      <c r="K23" s="87"/>
      <c r="L23" s="75"/>
    </row>
    <row r="24" spans="1:218" ht="24" customHeight="1">
      <c r="A24" s="88">
        <v>15</v>
      </c>
      <c r="B24" s="94"/>
      <c r="C24" s="95"/>
      <c r="D24" s="83"/>
      <c r="E24" s="83"/>
      <c r="F24" s="83"/>
      <c r="G24" s="83"/>
      <c r="H24" s="83"/>
      <c r="I24" s="85"/>
      <c r="J24" s="86"/>
      <c r="K24" s="87"/>
      <c r="L24" s="75"/>
    </row>
    <row r="25" spans="1:218" ht="24" customHeight="1">
      <c r="A25" s="88">
        <v>16</v>
      </c>
      <c r="B25" s="94"/>
      <c r="C25" s="95"/>
      <c r="D25" s="83"/>
      <c r="E25" s="83"/>
      <c r="F25" s="83"/>
      <c r="G25" s="83"/>
      <c r="H25" s="83"/>
      <c r="I25" s="85"/>
      <c r="J25" s="86"/>
      <c r="K25" s="87"/>
      <c r="L25" s="75"/>
    </row>
    <row r="26" spans="1:218" ht="24" customHeight="1">
      <c r="A26" s="88">
        <v>17</v>
      </c>
      <c r="B26" s="94"/>
      <c r="C26" s="96"/>
      <c r="D26" s="83"/>
      <c r="E26" s="83"/>
      <c r="F26" s="83"/>
      <c r="G26" s="83"/>
      <c r="H26" s="83"/>
      <c r="I26" s="85"/>
      <c r="J26" s="86"/>
      <c r="K26" s="87"/>
      <c r="L26" s="75"/>
    </row>
    <row r="27" spans="1:218" ht="24" customHeight="1">
      <c r="A27" s="88">
        <v>18</v>
      </c>
      <c r="B27" s="94"/>
      <c r="C27" s="96"/>
      <c r="D27" s="83"/>
      <c r="E27" s="83"/>
      <c r="F27" s="83"/>
      <c r="G27" s="83"/>
      <c r="H27" s="83"/>
      <c r="I27" s="85"/>
      <c r="J27" s="86"/>
      <c r="K27" s="87"/>
      <c r="L27" s="75"/>
    </row>
    <row r="28" spans="1:218" ht="24" customHeight="1" thickBot="1">
      <c r="A28" s="97">
        <v>19</v>
      </c>
      <c r="B28" s="98"/>
      <c r="C28" s="99"/>
      <c r="D28" s="78"/>
      <c r="E28" s="78"/>
      <c r="F28" s="78"/>
      <c r="G28" s="78"/>
      <c r="H28" s="100"/>
      <c r="I28" s="101"/>
      <c r="J28" s="101"/>
      <c r="K28" s="102"/>
      <c r="L28" s="75"/>
    </row>
    <row r="29" spans="1:218" ht="18.45">
      <c r="A29" s="309" t="s">
        <v>9</v>
      </c>
      <c r="B29" s="310"/>
      <c r="C29" s="311"/>
      <c r="D29" s="103"/>
      <c r="E29" s="20"/>
      <c r="F29" s="20"/>
      <c r="G29" s="20"/>
      <c r="H29" s="20"/>
      <c r="I29" s="20"/>
      <c r="J29" s="20"/>
      <c r="K29" s="277">
        <f>ROUND(SUM(K23:K28),2)</f>
        <v>0</v>
      </c>
      <c r="L29" s="278"/>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row>
    <row r="30" spans="1:218" ht="18.45">
      <c r="A30" s="333" t="s">
        <v>2</v>
      </c>
      <c r="B30" s="334"/>
      <c r="C30" s="334"/>
      <c r="D30" s="297"/>
      <c r="E30" s="297"/>
      <c r="F30" s="297"/>
      <c r="G30" s="297"/>
      <c r="H30" s="297"/>
      <c r="I30" s="297"/>
      <c r="J30" s="298"/>
      <c r="K30" s="279">
        <v>0</v>
      </c>
      <c r="L30" s="280"/>
      <c r="M30" s="38"/>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row>
    <row r="31" spans="1:218" ht="18.899999999999999" thickBot="1">
      <c r="A31" s="299" t="s">
        <v>10</v>
      </c>
      <c r="B31" s="300"/>
      <c r="C31" s="300"/>
      <c r="D31" s="329"/>
      <c r="E31" s="329"/>
      <c r="F31" s="329"/>
      <c r="G31" s="329"/>
      <c r="H31" s="329"/>
      <c r="I31" s="329"/>
      <c r="J31" s="330"/>
      <c r="K31" s="281">
        <f>K30*I52</f>
        <v>0</v>
      </c>
      <c r="L31" s="282"/>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row>
    <row r="32" spans="1:218" ht="17.600000000000001" thickTop="1" thickBot="1">
      <c r="A32" s="293" t="s">
        <v>12</v>
      </c>
      <c r="B32" s="294"/>
      <c r="C32" s="294"/>
      <c r="D32" s="331"/>
      <c r="E32" s="331"/>
      <c r="F32" s="331"/>
      <c r="G32" s="331"/>
      <c r="H32" s="331"/>
      <c r="I32" s="331"/>
      <c r="J32" s="332"/>
      <c r="K32" s="283">
        <f>ROUND(SUM(K29:K31),2)</f>
        <v>0</v>
      </c>
      <c r="L32" s="284"/>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row>
    <row r="33" spans="1:218" ht="63.75" customHeight="1" thickBot="1">
      <c r="A33" s="18"/>
      <c r="B33" s="21" t="s">
        <v>11</v>
      </c>
      <c r="C33" s="287" t="s">
        <v>118</v>
      </c>
      <c r="D33" s="288"/>
      <c r="E33" s="288"/>
      <c r="F33" s="288"/>
      <c r="G33" s="288"/>
      <c r="H33" s="288"/>
      <c r="I33" s="288"/>
      <c r="J33" s="288"/>
      <c r="K33" s="288"/>
      <c r="L33" s="288"/>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row>
    <row r="34" spans="1:218" ht="16.75">
      <c r="A34" s="339" t="s">
        <v>3</v>
      </c>
      <c r="B34" s="340"/>
      <c r="C34" s="340"/>
      <c r="D34" s="341"/>
      <c r="E34" s="341"/>
      <c r="F34" s="341"/>
      <c r="G34" s="341"/>
      <c r="H34" s="341"/>
      <c r="I34" s="341"/>
      <c r="J34" s="342"/>
      <c r="K34" s="285">
        <v>0</v>
      </c>
      <c r="L34" s="286"/>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row>
    <row r="35" spans="1:218" ht="16.75">
      <c r="A35" s="335" t="s">
        <v>4</v>
      </c>
      <c r="B35" s="336"/>
      <c r="C35" s="336"/>
      <c r="D35" s="337"/>
      <c r="E35" s="337"/>
      <c r="F35" s="337"/>
      <c r="G35" s="337"/>
      <c r="H35" s="337"/>
      <c r="I35" s="337"/>
      <c r="J35" s="338"/>
      <c r="K35" s="343">
        <v>0</v>
      </c>
      <c r="L35" s="344"/>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row>
    <row r="36" spans="1:218" ht="17.149999999999999" thickBot="1">
      <c r="A36" s="273" t="s">
        <v>5</v>
      </c>
      <c r="B36" s="274"/>
      <c r="C36" s="274"/>
      <c r="D36" s="275"/>
      <c r="E36" s="275"/>
      <c r="F36" s="275"/>
      <c r="G36" s="275"/>
      <c r="H36" s="275"/>
      <c r="I36" s="275"/>
      <c r="J36" s="276"/>
      <c r="K36" s="325">
        <v>0</v>
      </c>
      <c r="L36" s="32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row>
    <row r="37" spans="1:218" ht="17.600000000000001" thickTop="1" thickBot="1">
      <c r="A37" s="293" t="s">
        <v>13</v>
      </c>
      <c r="B37" s="294"/>
      <c r="C37" s="294"/>
      <c r="D37" s="295"/>
      <c r="E37" s="296"/>
      <c r="F37" s="296"/>
      <c r="G37" s="296"/>
      <c r="H37" s="296"/>
      <c r="I37" s="296"/>
      <c r="J37" s="296"/>
      <c r="K37" s="327">
        <f>SUM(K34:K36)</f>
        <v>0</v>
      </c>
      <c r="L37" s="328"/>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row>
    <row r="38" spans="1:218" ht="63.75" customHeight="1" thickBot="1">
      <c r="A38" s="104"/>
      <c r="B38" s="105" t="s">
        <v>119</v>
      </c>
      <c r="C38" s="287" t="s">
        <v>122</v>
      </c>
      <c r="D38" s="288"/>
      <c r="E38" s="288"/>
      <c r="F38" s="288"/>
      <c r="G38" s="288"/>
      <c r="H38" s="288"/>
      <c r="I38" s="288"/>
      <c r="J38" s="288"/>
      <c r="K38" s="288"/>
      <c r="L38" s="28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row>
    <row r="39" spans="1:218" ht="23.25" customHeight="1" thickBot="1">
      <c r="A39" s="289" t="s">
        <v>120</v>
      </c>
      <c r="B39" s="290"/>
      <c r="C39" s="290"/>
      <c r="D39" s="290"/>
      <c r="E39" s="290"/>
      <c r="F39" s="290"/>
      <c r="G39" s="290"/>
      <c r="H39" s="290"/>
      <c r="I39" s="290"/>
      <c r="J39" s="290"/>
      <c r="K39" s="291">
        <v>0</v>
      </c>
      <c r="L39" s="292"/>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row>
    <row r="40" spans="1:218" ht="17.149999999999999" thickBot="1">
      <c r="A40" s="18"/>
      <c r="B40" s="18"/>
      <c r="C40" s="18"/>
      <c r="D40"/>
      <c r="E40"/>
      <c r="F40"/>
      <c r="G40"/>
      <c r="H40"/>
      <c r="I40"/>
      <c r="J40"/>
      <c r="K40" s="19"/>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row>
    <row r="41" spans="1:218" ht="17.25" customHeight="1">
      <c r="A41" s="271" t="s">
        <v>18</v>
      </c>
      <c r="B41" s="272"/>
      <c r="C41" s="272"/>
      <c r="D41" s="48"/>
      <c r="E41" s="48"/>
      <c r="F41" s="48"/>
      <c r="G41" s="48"/>
      <c r="H41" s="48"/>
      <c r="I41" s="48"/>
      <c r="J41" s="48"/>
      <c r="K41" s="245" t="s">
        <v>106</v>
      </c>
      <c r="L41" s="246"/>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row>
    <row r="42" spans="1:218" ht="23.25" customHeight="1">
      <c r="A42" s="227" t="s">
        <v>107</v>
      </c>
      <c r="B42" s="228"/>
      <c r="C42" s="228"/>
      <c r="D42" s="228"/>
      <c r="E42" s="228"/>
      <c r="F42" s="49"/>
      <c r="G42" s="49"/>
      <c r="H42" s="49"/>
      <c r="I42" s="49"/>
      <c r="J42" s="49"/>
      <c r="K42" s="229">
        <f>ROUND(K29*0.055*H51,0)</f>
        <v>0</v>
      </c>
      <c r="L42" s="230"/>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row>
    <row r="43" spans="1:218" ht="23.25" customHeight="1">
      <c r="A43" s="238" t="s">
        <v>123</v>
      </c>
      <c r="B43" s="239"/>
      <c r="C43" s="239"/>
      <c r="D43" s="239"/>
      <c r="E43" s="239"/>
      <c r="F43" s="239"/>
      <c r="G43" s="239"/>
      <c r="H43" s="239"/>
      <c r="I43" s="239"/>
      <c r="J43" s="240"/>
      <c r="K43" s="241">
        <f>K42*0.08</f>
        <v>0</v>
      </c>
      <c r="L43" s="242"/>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row>
    <row r="44" spans="1:218" ht="26.25" customHeight="1">
      <c r="A44" s="243" t="s">
        <v>121</v>
      </c>
      <c r="B44" s="243"/>
      <c r="C44" s="243"/>
      <c r="D44" s="243"/>
      <c r="E44" s="243"/>
      <c r="F44" s="243"/>
      <c r="G44" s="243"/>
      <c r="H44" s="243"/>
      <c r="I44" s="243"/>
      <c r="J44" s="243"/>
      <c r="K44" s="244">
        <f>ROUND(K32*H51+K37+K42+K43,0)</f>
        <v>0</v>
      </c>
      <c r="L44" s="2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row>
    <row r="45" spans="1:218" ht="17.149999999999999" thickBot="1">
      <c r="A45" s="22"/>
      <c r="B45" s="22"/>
      <c r="C45" s="22"/>
      <c r="D45" s="22"/>
      <c r="E45" s="22"/>
      <c r="F45" s="22"/>
      <c r="G45" s="22"/>
      <c r="H45" s="22"/>
      <c r="I45" s="22"/>
      <c r="J45" s="22"/>
      <c r="K45" s="23"/>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row>
    <row r="46" spans="1:218" ht="16.75">
      <c r="A46" s="50" t="s">
        <v>14</v>
      </c>
      <c r="B46" s="24"/>
      <c r="C46" s="24"/>
      <c r="D46" s="24"/>
      <c r="E46" s="24"/>
      <c r="F46" s="24"/>
      <c r="G46" s="24"/>
      <c r="H46" s="24"/>
      <c r="I46" s="24"/>
      <c r="J46" s="24"/>
      <c r="K46" s="245" t="s">
        <v>106</v>
      </c>
      <c r="L46" s="2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row>
    <row r="47" spans="1:218" ht="16.75">
      <c r="A47" s="249" t="s">
        <v>125</v>
      </c>
      <c r="B47" s="250"/>
      <c r="C47" s="250"/>
      <c r="D47" s="250"/>
      <c r="E47" s="250"/>
      <c r="F47" s="250"/>
      <c r="G47" s="250"/>
      <c r="H47" s="250"/>
      <c r="I47" s="250"/>
      <c r="J47" s="251"/>
      <c r="K47" s="247">
        <f>ROUND(K29*0.09*H51,0)</f>
        <v>0</v>
      </c>
      <c r="L47" s="248"/>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row>
    <row r="48" spans="1:218" ht="16.75">
      <c r="A48" s="238" t="s">
        <v>124</v>
      </c>
      <c r="B48" s="239"/>
      <c r="C48" s="239"/>
      <c r="D48" s="239"/>
      <c r="E48" s="239"/>
      <c r="F48" s="239"/>
      <c r="G48" s="239"/>
      <c r="H48" s="239"/>
      <c r="I48" s="239"/>
      <c r="J48" s="240"/>
      <c r="K48" s="231">
        <f>K47*0.08</f>
        <v>0</v>
      </c>
      <c r="L48" s="23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row>
    <row r="49" spans="1:218" ht="25.5" customHeight="1" thickBot="1">
      <c r="A49" s="233" t="s">
        <v>121</v>
      </c>
      <c r="B49" s="234"/>
      <c r="C49" s="234"/>
      <c r="D49" s="234"/>
      <c r="E49" s="234"/>
      <c r="F49" s="234"/>
      <c r="G49" s="234"/>
      <c r="H49" s="234"/>
      <c r="I49" s="234"/>
      <c r="J49" s="235"/>
      <c r="K49" s="236">
        <f>ROUND(K32*H51+K37+K47+K48,0)</f>
        <v>0</v>
      </c>
      <c r="L49" s="23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row>
    <row r="50" spans="1:218" ht="14.6" thickBot="1">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row>
    <row r="51" spans="1:218" ht="14.15">
      <c r="A51" s="252" t="s">
        <v>112</v>
      </c>
      <c r="B51" s="253"/>
      <c r="C51" s="253"/>
      <c r="D51" s="47"/>
      <c r="E51" s="47"/>
      <c r="F51" s="25" t="s">
        <v>15</v>
      </c>
      <c r="G51" s="25"/>
      <c r="H51" s="25">
        <v>16.899999999999999</v>
      </c>
      <c r="I51" s="25" t="s">
        <v>6</v>
      </c>
      <c r="J51" s="47"/>
      <c r="K51" s="254"/>
      <c r="L51" s="255"/>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row>
    <row r="52" spans="1:218" ht="14.15">
      <c r="A52" s="260" t="s">
        <v>113</v>
      </c>
      <c r="B52" s="261"/>
      <c r="C52" s="261"/>
      <c r="D52"/>
      <c r="E52"/>
      <c r="F52" s="262" t="s">
        <v>108</v>
      </c>
      <c r="G52" s="263"/>
      <c r="H52" s="263"/>
      <c r="I52" s="51">
        <v>0.185</v>
      </c>
      <c r="J52"/>
      <c r="K52" s="256"/>
      <c r="L52" s="257"/>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row>
    <row r="53" spans="1:218" ht="14.15">
      <c r="A53" s="46"/>
      <c r="B53"/>
      <c r="C53"/>
      <c r="D53"/>
      <c r="E53"/>
      <c r="F53" s="52" t="s">
        <v>109</v>
      </c>
      <c r="G53"/>
      <c r="H53"/>
      <c r="I53"/>
      <c r="J53"/>
      <c r="K53" s="256"/>
      <c r="L53" s="257"/>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row>
    <row r="54" spans="1:218" ht="14.15">
      <c r="A54" s="268"/>
      <c r="B54" s="261"/>
      <c r="C54" s="261"/>
      <c r="D54" s="261"/>
      <c r="E54" s="261"/>
      <c r="F54" s="261"/>
      <c r="G54" s="261"/>
      <c r="H54" s="261"/>
      <c r="I54" s="261"/>
      <c r="J54" s="261"/>
      <c r="K54" s="256"/>
      <c r="L54" s="257"/>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row>
    <row r="55" spans="1:218" ht="14.15">
      <c r="A55" s="264"/>
      <c r="B55" s="265"/>
      <c r="C55" s="265"/>
      <c r="D55" s="265"/>
      <c r="E55" s="265"/>
      <c r="F55" s="265"/>
      <c r="G55" s="265"/>
      <c r="H55" s="265"/>
      <c r="I55" s="265"/>
      <c r="J55" s="265"/>
      <c r="K55" s="256"/>
      <c r="L55" s="257"/>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row>
    <row r="56" spans="1:218" ht="14.15">
      <c r="A56" s="269" t="s">
        <v>110</v>
      </c>
      <c r="B56" s="270"/>
      <c r="C56" s="270"/>
      <c r="D56" s="270"/>
      <c r="E56" s="270"/>
      <c r="F56" s="270"/>
      <c r="G56" s="270"/>
      <c r="H56" s="270"/>
      <c r="I56" s="270"/>
      <c r="J56" s="270"/>
      <c r="K56" s="256"/>
      <c r="L56" s="257"/>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row>
    <row r="57" spans="1:218" ht="14.15">
      <c r="A57" s="260" t="s">
        <v>7</v>
      </c>
      <c r="B57" s="261"/>
      <c r="C57" s="261"/>
      <c r="D57"/>
      <c r="E57"/>
      <c r="F57"/>
      <c r="G57"/>
      <c r="H57"/>
      <c r="I57"/>
      <c r="J57"/>
      <c r="K57" s="256"/>
      <c r="L57" s="2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row>
    <row r="58" spans="1:218" ht="45" customHeight="1" thickBot="1">
      <c r="A58" s="266" t="s">
        <v>111</v>
      </c>
      <c r="B58" s="267"/>
      <c r="C58" s="267"/>
      <c r="D58" s="267"/>
      <c r="E58" s="267"/>
      <c r="F58" s="267"/>
      <c r="G58" s="267"/>
      <c r="H58" s="267"/>
      <c r="I58" s="267"/>
      <c r="J58" s="267"/>
      <c r="K58" s="258"/>
      <c r="L58" s="259"/>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row>
  </sheetData>
  <mergeCells count="59">
    <mergeCell ref="A30:C30"/>
    <mergeCell ref="A35:C35"/>
    <mergeCell ref="D35:J35"/>
    <mergeCell ref="A34:C34"/>
    <mergeCell ref="D34:J34"/>
    <mergeCell ref="C33:L33"/>
    <mergeCell ref="K35:L35"/>
    <mergeCell ref="K36:L36"/>
    <mergeCell ref="K37:L37"/>
    <mergeCell ref="D31:J31"/>
    <mergeCell ref="A32:C32"/>
    <mergeCell ref="D32:J32"/>
    <mergeCell ref="A1:K1"/>
    <mergeCell ref="D2:F2"/>
    <mergeCell ref="B3:F3"/>
    <mergeCell ref="B4:F4"/>
    <mergeCell ref="A29:C29"/>
    <mergeCell ref="B5:F5"/>
    <mergeCell ref="A6:F6"/>
    <mergeCell ref="A7:L7"/>
    <mergeCell ref="A8:L8"/>
    <mergeCell ref="A41:C41"/>
    <mergeCell ref="K41:L41"/>
    <mergeCell ref="A36:C36"/>
    <mergeCell ref="D36:J36"/>
    <mergeCell ref="K29:L29"/>
    <mergeCell ref="K30:L30"/>
    <mergeCell ref="K31:L31"/>
    <mergeCell ref="K32:L32"/>
    <mergeCell ref="K34:L34"/>
    <mergeCell ref="C38:L38"/>
    <mergeCell ref="A39:J39"/>
    <mergeCell ref="K39:L39"/>
    <mergeCell ref="A37:C37"/>
    <mergeCell ref="D37:J37"/>
    <mergeCell ref="D30:J30"/>
    <mergeCell ref="A31:C31"/>
    <mergeCell ref="A51:C51"/>
    <mergeCell ref="K51:L58"/>
    <mergeCell ref="A52:C52"/>
    <mergeCell ref="F52:H52"/>
    <mergeCell ref="A55:J55"/>
    <mergeCell ref="A57:C57"/>
    <mergeCell ref="A58:J58"/>
    <mergeCell ref="A54:J54"/>
    <mergeCell ref="A56:J56"/>
    <mergeCell ref="A42:E42"/>
    <mergeCell ref="K42:L42"/>
    <mergeCell ref="K48:L48"/>
    <mergeCell ref="A49:J49"/>
    <mergeCell ref="K49:L49"/>
    <mergeCell ref="A48:J48"/>
    <mergeCell ref="K43:L43"/>
    <mergeCell ref="A44:J44"/>
    <mergeCell ref="K44:L44"/>
    <mergeCell ref="K46:L46"/>
    <mergeCell ref="K47:L47"/>
    <mergeCell ref="A43:J43"/>
    <mergeCell ref="A47:J47"/>
  </mergeCells>
  <phoneticPr fontId="12"/>
  <hyperlinks>
    <hyperlink ref="C10" r:id="rId1" xr:uid="{00000000-0004-0000-0100-000000000000}"/>
    <hyperlink ref="C12" r:id="rId2" xr:uid="{00000000-0004-0000-0100-000001000000}"/>
    <hyperlink ref="C11" r:id="rId3" xr:uid="{00000000-0004-0000-0100-000002000000}"/>
    <hyperlink ref="C13" r:id="rId4" xr:uid="{00000000-0004-0000-0100-000003000000}"/>
    <hyperlink ref="C14" r:id="rId5" xr:uid="{00000000-0004-0000-0100-000004000000}"/>
    <hyperlink ref="A56" r:id="rId6" display="PAYPAL口座：　nobusan1125m@yahoo.co.jp_x000a_" xr:uid="{00000000-0004-0000-0100-000005000000}"/>
  </hyperlinks>
  <printOptions horizontalCentered="1"/>
  <pageMargins left="0.2361111111111111" right="0.2361111111111111" top="0.35416666666666669" bottom="0.15694444444444444" header="0.51111111111111107" footer="0.51111111111111107"/>
  <pageSetup paperSize="9" scale="59" orientation="portrait" horizontalDpi="300" verticalDpi="300"/>
  <headerFooter alignWithMargins="0"/>
  <drawing r:id="rId7"/>
  <legacyDrawing r:id="rId8"/>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
  <sheetViews>
    <sheetView workbookViewId="0">
      <selection activeCell="A18" sqref="A18:J20"/>
    </sheetView>
  </sheetViews>
  <sheetFormatPr defaultColWidth="13" defaultRowHeight="14.15"/>
  <sheetData>
    <row r="1" spans="1:11" ht="24.9">
      <c r="D1" s="345" t="s">
        <v>20</v>
      </c>
      <c r="E1" s="346"/>
      <c r="F1" s="346"/>
      <c r="G1" s="346"/>
      <c r="H1" s="346"/>
      <c r="I1" s="346"/>
      <c r="J1" s="346"/>
    </row>
    <row r="2" spans="1:11" ht="16.75">
      <c r="A2" s="26" t="s">
        <v>21</v>
      </c>
      <c r="J2" s="27" t="s">
        <v>22</v>
      </c>
    </row>
    <row r="4" spans="1:11" ht="16.75">
      <c r="A4" s="26" t="s">
        <v>23</v>
      </c>
      <c r="K4" s="27"/>
    </row>
    <row r="5" spans="1:11">
      <c r="B5" s="27" t="s">
        <v>24</v>
      </c>
    </row>
    <row r="6" spans="1:11">
      <c r="A6" s="27"/>
      <c r="B6" s="27"/>
    </row>
    <row r="7" spans="1:11" ht="16.75">
      <c r="A7" s="26" t="s">
        <v>25</v>
      </c>
    </row>
    <row r="9" spans="1:11" ht="16.75">
      <c r="A9" s="26" t="s">
        <v>26</v>
      </c>
    </row>
    <row r="10" spans="1:11">
      <c r="A10" s="27"/>
    </row>
    <row r="11" spans="1:11" ht="16.75">
      <c r="A11" s="26" t="s">
        <v>27</v>
      </c>
    </row>
    <row r="13" spans="1:11" ht="16.75">
      <c r="A13" s="26" t="s">
        <v>28</v>
      </c>
    </row>
    <row r="14" spans="1:11">
      <c r="A14" s="27"/>
      <c r="B14" s="27" t="s">
        <v>29</v>
      </c>
    </row>
    <row r="15" spans="1:11" ht="16.75">
      <c r="A15" s="26" t="s">
        <v>30</v>
      </c>
    </row>
    <row r="16" spans="1:11">
      <c r="A16" s="27"/>
      <c r="B16" s="27" t="s">
        <v>31</v>
      </c>
    </row>
    <row r="18" spans="1:11" ht="16.95" customHeight="1">
      <c r="A18" s="347" t="s">
        <v>69</v>
      </c>
      <c r="B18" s="347"/>
      <c r="C18" s="347"/>
      <c r="D18" s="347"/>
      <c r="E18" s="347"/>
      <c r="F18" s="347"/>
      <c r="G18" s="347"/>
      <c r="H18" s="347"/>
      <c r="I18" s="347"/>
      <c r="J18" s="347"/>
    </row>
    <row r="19" spans="1:11" ht="16.95" customHeight="1">
      <c r="A19" s="347"/>
      <c r="B19" s="347"/>
      <c r="C19" s="347"/>
      <c r="D19" s="347"/>
      <c r="E19" s="347"/>
      <c r="F19" s="347"/>
      <c r="G19" s="347"/>
      <c r="H19" s="347"/>
      <c r="I19" s="347"/>
      <c r="J19" s="347"/>
    </row>
    <row r="20" spans="1:11" ht="16.95" customHeight="1">
      <c r="A20" s="347"/>
      <c r="B20" s="347"/>
      <c r="C20" s="347"/>
      <c r="D20" s="347"/>
      <c r="E20" s="347"/>
      <c r="F20" s="347"/>
      <c r="G20" s="347"/>
      <c r="H20" s="347"/>
      <c r="I20" s="347"/>
      <c r="J20" s="347"/>
    </row>
    <row r="21" spans="1:11" ht="16.95" customHeight="1">
      <c r="A21" s="347" t="s">
        <v>68</v>
      </c>
      <c r="B21" s="347"/>
      <c r="C21" s="347"/>
      <c r="D21" s="347"/>
      <c r="E21" s="347"/>
      <c r="F21" s="347"/>
      <c r="G21" s="347"/>
      <c r="H21" s="347"/>
      <c r="I21" s="347"/>
      <c r="J21" s="347"/>
    </row>
    <row r="22" spans="1:11" ht="16.95" customHeight="1">
      <c r="A22" s="347"/>
      <c r="B22" s="347"/>
      <c r="C22" s="347"/>
      <c r="D22" s="347"/>
      <c r="E22" s="347"/>
      <c r="F22" s="347"/>
      <c r="G22" s="347"/>
      <c r="H22" s="347"/>
      <c r="I22" s="347"/>
      <c r="J22" s="347"/>
    </row>
    <row r="23" spans="1:11" ht="16.95" customHeight="1">
      <c r="A23" s="347"/>
      <c r="B23" s="347"/>
      <c r="C23" s="347"/>
      <c r="D23" s="347"/>
      <c r="E23" s="347"/>
      <c r="F23" s="347"/>
      <c r="G23" s="347"/>
      <c r="H23" s="347"/>
      <c r="I23" s="347"/>
      <c r="J23" s="347"/>
    </row>
    <row r="24" spans="1:11" ht="16.75">
      <c r="A24" s="27"/>
      <c r="C24" s="28" t="s">
        <v>32</v>
      </c>
      <c r="D24" s="29"/>
      <c r="E24" s="29"/>
      <c r="F24" s="29"/>
      <c r="G24" s="29"/>
    </row>
    <row r="25" spans="1:11" ht="17.600000000000001">
      <c r="B25" s="30" t="s">
        <v>33</v>
      </c>
      <c r="C25" s="31"/>
      <c r="D25" s="31"/>
      <c r="E25" s="31"/>
      <c r="F25" s="31"/>
      <c r="G25" s="31"/>
      <c r="H25" s="31"/>
      <c r="I25" s="32"/>
    </row>
    <row r="26" spans="1:11" ht="17.600000000000001">
      <c r="A26" s="27"/>
      <c r="B26" s="26" t="s">
        <v>34</v>
      </c>
      <c r="C26" s="26"/>
      <c r="D26" s="33"/>
      <c r="E26" s="33"/>
      <c r="F26" s="33"/>
      <c r="G26" s="33"/>
      <c r="H26" s="33"/>
    </row>
    <row r="27" spans="1:11" ht="17.600000000000001">
      <c r="A27" s="27"/>
      <c r="B27" s="26" t="s">
        <v>35</v>
      </c>
      <c r="C27" s="33"/>
      <c r="D27" s="33"/>
      <c r="E27" s="33"/>
      <c r="F27" s="33"/>
      <c r="G27" s="33"/>
      <c r="H27" s="33"/>
    </row>
    <row r="29" spans="1:11" ht="17.600000000000001">
      <c r="A29" s="27"/>
      <c r="B29" s="30" t="s">
        <v>36</v>
      </c>
      <c r="C29" s="30"/>
      <c r="D29" s="31"/>
      <c r="E29" s="31"/>
      <c r="F29" s="26" t="s">
        <v>37</v>
      </c>
      <c r="G29" s="31"/>
      <c r="H29" s="31"/>
      <c r="I29" s="31"/>
      <c r="J29" s="31"/>
      <c r="K29" s="31"/>
    </row>
    <row r="30" spans="1:11" ht="17.600000000000001">
      <c r="A30" s="27"/>
      <c r="B30" s="30" t="s">
        <v>38</v>
      </c>
      <c r="C30" s="30" t="s">
        <v>39</v>
      </c>
      <c r="D30" s="31"/>
      <c r="E30" s="31"/>
      <c r="F30" s="31"/>
      <c r="G30" s="30" t="s">
        <v>40</v>
      </c>
      <c r="H30" s="31"/>
      <c r="I30" s="31"/>
      <c r="J30" s="31"/>
      <c r="K30" s="31"/>
    </row>
    <row r="31" spans="1:11" ht="17.600000000000001">
      <c r="A31" s="27"/>
      <c r="B31" s="30"/>
      <c r="C31" s="30"/>
      <c r="D31" s="31"/>
      <c r="E31" s="31"/>
      <c r="F31" s="31"/>
      <c r="G31" s="30"/>
      <c r="H31" s="31"/>
      <c r="I31" s="31"/>
      <c r="J31" s="31"/>
      <c r="K31" s="31"/>
    </row>
    <row r="32" spans="1:11">
      <c r="A32" s="27"/>
      <c r="B32" s="27" t="s">
        <v>41</v>
      </c>
    </row>
    <row r="33" spans="1:8">
      <c r="A33" s="27"/>
      <c r="B33" s="27"/>
    </row>
    <row r="34" spans="1:8" ht="16.75">
      <c r="B34" s="30" t="s">
        <v>42</v>
      </c>
      <c r="C34" s="30" t="s">
        <v>43</v>
      </c>
      <c r="H34" s="30" t="s">
        <v>44</v>
      </c>
    </row>
    <row r="35" spans="1:8">
      <c r="A35" s="27"/>
    </row>
    <row r="36" spans="1:8">
      <c r="A36" s="27"/>
      <c r="B36" s="27"/>
    </row>
    <row r="37" spans="1:8">
      <c r="A37" s="27"/>
    </row>
    <row r="38" spans="1:8">
      <c r="A38" s="27"/>
    </row>
  </sheetData>
  <mergeCells count="3">
    <mergeCell ref="D1:J1"/>
    <mergeCell ref="A21:J23"/>
    <mergeCell ref="A18:J20"/>
  </mergeCells>
  <phoneticPr fontId="23"/>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7"/>
  <sheetViews>
    <sheetView topLeftCell="A9" workbookViewId="0">
      <selection activeCell="M23" sqref="M23"/>
    </sheetView>
  </sheetViews>
  <sheetFormatPr defaultColWidth="13" defaultRowHeight="14.15"/>
  <sheetData>
    <row r="1" spans="1:17" ht="45" customHeight="1">
      <c r="C1" s="34" t="s">
        <v>45</v>
      </c>
      <c r="D1" s="35"/>
      <c r="E1" s="35"/>
    </row>
    <row r="2" spans="1:17" s="33" customFormat="1" ht="36.75" customHeight="1">
      <c r="A2" s="26" t="s">
        <v>46</v>
      </c>
    </row>
    <row r="3" spans="1:17" s="33" customFormat="1" ht="36.75" customHeight="1">
      <c r="A3" s="26" t="s">
        <v>47</v>
      </c>
    </row>
    <row r="4" spans="1:17" s="33" customFormat="1" ht="36.75" customHeight="1">
      <c r="A4" s="26" t="s">
        <v>48</v>
      </c>
    </row>
    <row r="5" spans="1:17" s="33" customFormat="1" ht="36.75" customHeight="1">
      <c r="A5" s="26" t="s">
        <v>130</v>
      </c>
    </row>
    <row r="6" spans="1:17" s="33" customFormat="1" ht="36.75" customHeight="1">
      <c r="A6" s="26" t="s">
        <v>131</v>
      </c>
    </row>
    <row r="7" spans="1:17" s="33" customFormat="1" ht="36.75" customHeight="1">
      <c r="A7" s="26" t="s">
        <v>49</v>
      </c>
    </row>
    <row r="8" spans="1:17" s="33" customFormat="1" ht="56.6" customHeight="1">
      <c r="A8" s="348" t="s">
        <v>50</v>
      </c>
      <c r="B8" s="261"/>
      <c r="C8" s="261"/>
      <c r="D8" s="261"/>
      <c r="E8" s="261"/>
      <c r="F8" s="261"/>
      <c r="G8" s="261"/>
      <c r="H8" s="261"/>
      <c r="I8" s="261"/>
      <c r="J8" s="261"/>
      <c r="K8" s="261"/>
      <c r="L8" s="261"/>
      <c r="M8" s="261"/>
      <c r="N8" s="261"/>
      <c r="O8" s="261"/>
      <c r="P8" s="261"/>
      <c r="Q8" s="261"/>
    </row>
    <row r="9" spans="1:17" s="33" customFormat="1" ht="21.45" customHeight="1">
      <c r="A9" s="36"/>
      <c r="B9"/>
      <c r="C9"/>
      <c r="D9"/>
      <c r="E9"/>
      <c r="F9"/>
      <c r="G9"/>
      <c r="H9"/>
      <c r="I9"/>
      <c r="J9"/>
      <c r="K9"/>
      <c r="L9"/>
      <c r="M9"/>
      <c r="N9"/>
      <c r="O9"/>
      <c r="P9"/>
      <c r="Q9"/>
    </row>
    <row r="10" spans="1:17" s="33" customFormat="1" ht="22.95" customHeight="1">
      <c r="A10" s="30" t="s">
        <v>51</v>
      </c>
      <c r="B10" s="31"/>
      <c r="C10" s="31"/>
    </row>
    <row r="11" spans="1:17" s="33" customFormat="1" ht="36.75" customHeight="1">
      <c r="A11" s="26" t="s">
        <v>52</v>
      </c>
    </row>
    <row r="12" spans="1:17" s="33" customFormat="1" ht="36.75" customHeight="1">
      <c r="A12" s="26" t="s">
        <v>53</v>
      </c>
    </row>
    <row r="13" spans="1:17" s="33" customFormat="1" ht="36.75" customHeight="1">
      <c r="A13" s="26" t="s">
        <v>54</v>
      </c>
    </row>
    <row r="14" spans="1:17" s="33" customFormat="1" ht="36.75" customHeight="1">
      <c r="A14" s="26" t="s">
        <v>55</v>
      </c>
    </row>
    <row r="15" spans="1:17" s="33" customFormat="1" ht="36.75" customHeight="1">
      <c r="A15" s="26" t="s">
        <v>56</v>
      </c>
    </row>
    <row r="16" spans="1:17" s="33" customFormat="1" ht="36.75" customHeight="1">
      <c r="A16" s="349" t="s">
        <v>57</v>
      </c>
      <c r="B16" s="261"/>
      <c r="C16" s="261"/>
      <c r="D16" s="261"/>
      <c r="E16" s="261"/>
      <c r="F16" s="261"/>
      <c r="G16" s="261"/>
      <c r="H16" s="261"/>
      <c r="I16" s="261"/>
      <c r="J16" s="261"/>
      <c r="K16" s="261"/>
      <c r="L16" s="261"/>
      <c r="M16" s="261"/>
      <c r="N16" s="261"/>
      <c r="O16" s="261"/>
      <c r="P16" s="261"/>
      <c r="Q16" s="261"/>
    </row>
    <row r="17" spans="1:18" s="33" customFormat="1" ht="36.75" customHeight="1">
      <c r="A17" s="26" t="s">
        <v>58</v>
      </c>
    </row>
    <row r="18" spans="1:18" s="33" customFormat="1" ht="36.75" customHeight="1">
      <c r="A18" s="26" t="s">
        <v>59</v>
      </c>
    </row>
    <row r="19" spans="1:18" s="33" customFormat="1" ht="36.75" customHeight="1">
      <c r="A19" s="26" t="s">
        <v>60</v>
      </c>
    </row>
    <row r="20" spans="1:18" s="33" customFormat="1" ht="36.75" customHeight="1">
      <c r="A20" s="26" t="s">
        <v>61</v>
      </c>
    </row>
    <row r="21" spans="1:18" s="33" customFormat="1" ht="22.95" customHeight="1"/>
    <row r="22" spans="1:18" ht="36.75" customHeight="1">
      <c r="A22" s="37" t="s">
        <v>62</v>
      </c>
    </row>
    <row r="23" spans="1:18" ht="36.75" customHeight="1">
      <c r="A23" s="26" t="s">
        <v>63</v>
      </c>
      <c r="B23" s="33"/>
      <c r="C23" s="33"/>
      <c r="D23" s="33"/>
      <c r="E23" s="33"/>
      <c r="F23" s="33"/>
      <c r="G23" s="33"/>
      <c r="H23" s="33"/>
      <c r="I23" s="33"/>
      <c r="J23" s="33"/>
      <c r="K23" s="33"/>
      <c r="L23" s="33"/>
      <c r="M23" s="33"/>
      <c r="N23" s="33"/>
      <c r="O23" s="33"/>
      <c r="P23" s="33"/>
      <c r="Q23" s="33"/>
      <c r="R23" s="33"/>
    </row>
    <row r="24" spans="1:18" ht="36.75" customHeight="1">
      <c r="A24" s="26" t="s">
        <v>64</v>
      </c>
      <c r="B24" s="33"/>
      <c r="C24" s="33"/>
      <c r="D24" s="33"/>
      <c r="E24" s="33"/>
      <c r="F24" s="33"/>
      <c r="G24" s="33"/>
      <c r="H24" s="33"/>
      <c r="I24" s="33"/>
      <c r="J24" s="33"/>
      <c r="K24" s="33"/>
      <c r="L24" s="33"/>
      <c r="M24" s="33"/>
      <c r="N24" s="33"/>
      <c r="O24" s="33"/>
      <c r="P24" s="33"/>
      <c r="Q24" s="33"/>
      <c r="R24" s="33"/>
    </row>
    <row r="25" spans="1:18" ht="36.75" customHeight="1">
      <c r="A25" s="26" t="s">
        <v>65</v>
      </c>
      <c r="B25" s="33"/>
      <c r="C25" s="33"/>
      <c r="D25" s="33"/>
      <c r="E25" s="33"/>
      <c r="F25" s="33"/>
      <c r="G25" s="33"/>
      <c r="H25" s="33"/>
      <c r="I25" s="33"/>
      <c r="J25" s="33"/>
      <c r="K25" s="33"/>
      <c r="L25" s="33"/>
      <c r="M25" s="33"/>
      <c r="N25" s="33"/>
      <c r="O25" s="33"/>
      <c r="P25" s="33"/>
      <c r="Q25" s="33"/>
      <c r="R25" s="33"/>
    </row>
    <row r="26" spans="1:18" ht="36.75" customHeight="1">
      <c r="A26" s="26" t="s">
        <v>66</v>
      </c>
      <c r="B26" s="33"/>
      <c r="C26" s="33"/>
      <c r="D26" s="33"/>
      <c r="E26" s="33"/>
      <c r="F26" s="33"/>
      <c r="G26" s="33"/>
      <c r="H26" s="33"/>
      <c r="I26" s="33"/>
      <c r="J26" s="33"/>
      <c r="K26" s="33"/>
      <c r="L26" s="33"/>
      <c r="M26" s="33"/>
      <c r="N26" s="33"/>
      <c r="O26" s="33"/>
      <c r="P26" s="33"/>
      <c r="Q26" s="33"/>
      <c r="R26" s="33"/>
    </row>
    <row r="27" spans="1:18" ht="36.75" customHeight="1"/>
  </sheetData>
  <mergeCells count="2">
    <mergeCell ref="A8:Q8"/>
    <mergeCell ref="A16:Q16"/>
  </mergeCells>
  <phoneticPr fontId="23"/>
  <pageMargins left="0.7" right="0.7" top="0.75" bottom="0.75" header="0.3" footer="0.3"/>
  <pageSetup paperSize="9" orientation="portrait" horizontalDpi="0" verticalDpi="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見積依頼書</vt:lpstr>
      <vt:lpstr>見積依頼サンプル</vt:lpstr>
      <vt:lpstr>発注の流れ</vt:lpstr>
      <vt:lpstr>注意事項</vt:lpstr>
      <vt:lpstr>見積依頼書!Print_Area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dc:creator>
  <cp:lastModifiedBy>明 张</cp:lastModifiedBy>
  <cp:revision/>
  <cp:lastPrinted>2023-09-20T03:20:33Z</cp:lastPrinted>
  <dcterms:created xsi:type="dcterms:W3CDTF">2013-03-18T09:32:14Z</dcterms:created>
  <dcterms:modified xsi:type="dcterms:W3CDTF">2024-10-10T02:18:44Z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2052-9.1.0.4429</vt:lpwstr>
  </property>
</Properties>
</file>